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4 БЮДЖЕТ\РЕШЕНИЕ\"/>
    </mc:Choice>
  </mc:AlternateContent>
  <bookViews>
    <workbookView xWindow="0" yWindow="0" windowWidth="28800" windowHeight="12330"/>
  </bookViews>
  <sheets>
    <sheet name="2022" sheetId="1" r:id="rId1"/>
  </sheets>
  <definedNames>
    <definedName name="_xlnm._FilterDatabase" localSheetId="0" hidden="1">'2022'!$A$8:$H$183</definedName>
    <definedName name="_xlnm.Print_Titles" localSheetId="0">'2022'!$8:$8</definedName>
    <definedName name="_xlnm.Print_Area" localSheetId="0">'2022'!$A$1:$J$190</definedName>
  </definedNames>
  <calcPr calcId="152511"/>
</workbook>
</file>

<file path=xl/calcChain.xml><?xml version="1.0" encoding="utf-8"?>
<calcChain xmlns="http://schemas.openxmlformats.org/spreadsheetml/2006/main">
  <c r="H186" i="1" l="1"/>
  <c r="H185" i="1" s="1"/>
  <c r="G186" i="1"/>
  <c r="G185" i="1" s="1"/>
  <c r="F186" i="1"/>
  <c r="F185" i="1"/>
  <c r="F184" i="1" s="1"/>
  <c r="H189" i="1" l="1"/>
  <c r="H188" i="1" s="1"/>
  <c r="H187" i="1" s="1"/>
  <c r="G189" i="1"/>
  <c r="F189" i="1"/>
  <c r="F188" i="1" s="1"/>
  <c r="F187" i="1" s="1"/>
  <c r="G188" i="1"/>
  <c r="G187" i="1" s="1"/>
  <c r="F124" i="1" l="1"/>
  <c r="H159" i="1"/>
  <c r="G159" i="1"/>
  <c r="H158" i="1"/>
  <c r="G158" i="1"/>
  <c r="H157" i="1"/>
  <c r="G157" i="1"/>
  <c r="F159" i="1"/>
  <c r="F158" i="1" s="1"/>
  <c r="F157" i="1" s="1"/>
  <c r="F116" i="1" l="1"/>
  <c r="F72" i="1"/>
  <c r="H90" i="1"/>
  <c r="H89" i="1" s="1"/>
  <c r="G90" i="1"/>
  <c r="F90" i="1"/>
  <c r="F89" i="1" s="1"/>
  <c r="G89" i="1"/>
  <c r="G88" i="1" s="1"/>
  <c r="H84" i="1"/>
  <c r="H83" i="1" s="1"/>
  <c r="H82" i="1" s="1"/>
  <c r="H81" i="1" s="1"/>
  <c r="H80" i="1" s="1"/>
  <c r="G84" i="1"/>
  <c r="F84" i="1"/>
  <c r="F83" i="1" s="1"/>
  <c r="F82" i="1" s="1"/>
  <c r="F81" i="1" s="1"/>
  <c r="F80" i="1" s="1"/>
  <c r="G83" i="1"/>
  <c r="G82" i="1" s="1"/>
  <c r="G81" i="1" s="1"/>
  <c r="G80" i="1" s="1"/>
  <c r="G87" i="1" l="1"/>
  <c r="G86" i="1" s="1"/>
  <c r="G79" i="1" s="1"/>
  <c r="F87" i="1"/>
  <c r="F86" i="1" s="1"/>
  <c r="F79" i="1" s="1"/>
  <c r="F88" i="1"/>
  <c r="H87" i="1"/>
  <c r="H86" i="1" s="1"/>
  <c r="H79" i="1" s="1"/>
  <c r="H88" i="1"/>
  <c r="H182" i="1" l="1"/>
  <c r="H181" i="1" s="1"/>
  <c r="H180" i="1" s="1"/>
  <c r="G182" i="1"/>
  <c r="F182" i="1"/>
  <c r="F181" i="1" s="1"/>
  <c r="F180" i="1" s="1"/>
  <c r="G181" i="1"/>
  <c r="G180" i="1" s="1"/>
  <c r="G178" i="1"/>
  <c r="G177" i="1" s="1"/>
  <c r="H178" i="1"/>
  <c r="H177" i="1" s="1"/>
  <c r="F178" i="1"/>
  <c r="F177" i="1" s="1"/>
  <c r="G175" i="1"/>
  <c r="G174" i="1" s="1"/>
  <c r="H175" i="1"/>
  <c r="H174" i="1" s="1"/>
  <c r="F175" i="1"/>
  <c r="F174" i="1" s="1"/>
  <c r="H171" i="1"/>
  <c r="H170" i="1" s="1"/>
  <c r="H169" i="1" s="1"/>
  <c r="G171" i="1"/>
  <c r="G170" i="1" s="1"/>
  <c r="F171" i="1"/>
  <c r="F170" i="1" s="1"/>
  <c r="F169" i="1" s="1"/>
  <c r="G169" i="1"/>
  <c r="H167" i="1"/>
  <c r="H166" i="1" s="1"/>
  <c r="G167" i="1"/>
  <c r="F167" i="1"/>
  <c r="F166" i="1" s="1"/>
  <c r="G166" i="1"/>
  <c r="G165" i="1" s="1"/>
  <c r="H163" i="1"/>
  <c r="H162" i="1" s="1"/>
  <c r="H161" i="1" s="1"/>
  <c r="G163" i="1"/>
  <c r="G162" i="1" s="1"/>
  <c r="F163" i="1"/>
  <c r="F162" i="1" s="1"/>
  <c r="F161" i="1" s="1"/>
  <c r="G161" i="1"/>
  <c r="H155" i="1"/>
  <c r="H154" i="1" s="1"/>
  <c r="G155" i="1"/>
  <c r="F155" i="1"/>
  <c r="F154" i="1" s="1"/>
  <c r="F153" i="1" s="1"/>
  <c r="G154" i="1"/>
  <c r="G153" i="1" s="1"/>
  <c r="H153" i="1"/>
  <c r="F151" i="1"/>
  <c r="H151" i="1"/>
  <c r="G151" i="1"/>
  <c r="G150" i="1" s="1"/>
  <c r="G149" i="1" s="1"/>
  <c r="H150" i="1"/>
  <c r="H149" i="1" s="1"/>
  <c r="F150" i="1"/>
  <c r="F149" i="1" s="1"/>
  <c r="F144" i="1"/>
  <c r="F143" i="1" s="1"/>
  <c r="H144" i="1"/>
  <c r="H143" i="1" s="1"/>
  <c r="G144" i="1"/>
  <c r="G143" i="1" s="1"/>
  <c r="F141" i="1"/>
  <c r="H141" i="1"/>
  <c r="G141" i="1"/>
  <c r="G140" i="1" s="1"/>
  <c r="H140" i="1"/>
  <c r="F140" i="1"/>
  <c r="H134" i="1"/>
  <c r="H133" i="1" s="1"/>
  <c r="G134" i="1"/>
  <c r="G133" i="1" s="1"/>
  <c r="H132" i="1"/>
  <c r="H131" i="1" s="1"/>
  <c r="G132" i="1"/>
  <c r="G131" i="1" s="1"/>
  <c r="H130" i="1"/>
  <c r="H128" i="1"/>
  <c r="H127" i="1" s="1"/>
  <c r="H126" i="1" s="1"/>
  <c r="G128" i="1"/>
  <c r="G127" i="1" s="1"/>
  <c r="F128" i="1"/>
  <c r="F127" i="1" s="1"/>
  <c r="F126" i="1" s="1"/>
  <c r="G126" i="1"/>
  <c r="H124" i="1"/>
  <c r="H123" i="1" s="1"/>
  <c r="G124" i="1"/>
  <c r="F123" i="1"/>
  <c r="F122" i="1" s="1"/>
  <c r="F120" i="1" s="1"/>
  <c r="F119" i="1" s="1"/>
  <c r="F118" i="1" s="1"/>
  <c r="G123" i="1"/>
  <c r="G122" i="1" s="1"/>
  <c r="H122" i="1"/>
  <c r="H120" i="1"/>
  <c r="H119" i="1" s="1"/>
  <c r="H118" i="1" s="1"/>
  <c r="G120" i="1"/>
  <c r="G116" i="1"/>
  <c r="H115" i="1"/>
  <c r="H114" i="1" s="1"/>
  <c r="F115" i="1"/>
  <c r="F114" i="1" s="1"/>
  <c r="F111" i="1"/>
  <c r="H111" i="1"/>
  <c r="G111" i="1"/>
  <c r="G110" i="1" s="1"/>
  <c r="H110" i="1"/>
  <c r="F110" i="1"/>
  <c r="F108" i="1"/>
  <c r="F107" i="1" s="1"/>
  <c r="H108" i="1"/>
  <c r="H107" i="1" s="1"/>
  <c r="G108" i="1"/>
  <c r="G107" i="1" s="1"/>
  <c r="H100" i="1"/>
  <c r="H99" i="1" s="1"/>
  <c r="G100" i="1"/>
  <c r="F100" i="1"/>
  <c r="F99" i="1" s="1"/>
  <c r="G99" i="1"/>
  <c r="H97" i="1"/>
  <c r="H96" i="1" s="1"/>
  <c r="G97" i="1"/>
  <c r="F97" i="1"/>
  <c r="F96" i="1" s="1"/>
  <c r="G96" i="1"/>
  <c r="G95" i="1" s="1"/>
  <c r="G94" i="1" s="1"/>
  <c r="G93" i="1" s="1"/>
  <c r="H95" i="1"/>
  <c r="F95" i="1"/>
  <c r="H77" i="1"/>
  <c r="H76" i="1" s="1"/>
  <c r="G77" i="1"/>
  <c r="F77" i="1"/>
  <c r="F76" i="1" s="1"/>
  <c r="G76" i="1"/>
  <c r="H74" i="1"/>
  <c r="H73" i="1" s="1"/>
  <c r="H72" i="1" s="1"/>
  <c r="H71" i="1" s="1"/>
  <c r="H70" i="1" s="1"/>
  <c r="H69" i="1" s="1"/>
  <c r="G74" i="1"/>
  <c r="G73" i="1" s="1"/>
  <c r="F74" i="1"/>
  <c r="F73" i="1" s="1"/>
  <c r="F71" i="1" s="1"/>
  <c r="F70" i="1" s="1"/>
  <c r="F69" i="1" s="1"/>
  <c r="G72" i="1"/>
  <c r="G71" i="1" s="1"/>
  <c r="G70" i="1" s="1"/>
  <c r="G69" i="1" s="1"/>
  <c r="H67" i="1"/>
  <c r="H66" i="1" s="1"/>
  <c r="H65" i="1" s="1"/>
  <c r="H64" i="1" s="1"/>
  <c r="H63" i="1" s="1"/>
  <c r="H62" i="1" s="1"/>
  <c r="G67" i="1"/>
  <c r="G66" i="1" s="1"/>
  <c r="F67" i="1"/>
  <c r="F66" i="1" s="1"/>
  <c r="F65" i="1" s="1"/>
  <c r="F64" i="1" s="1"/>
  <c r="F63" i="1" s="1"/>
  <c r="F62" i="1" s="1"/>
  <c r="G65" i="1"/>
  <c r="G64" i="1" s="1"/>
  <c r="G63" i="1" s="1"/>
  <c r="G62" i="1" s="1"/>
  <c r="H60" i="1"/>
  <c r="H59" i="1" s="1"/>
  <c r="H58" i="1" s="1"/>
  <c r="H57" i="1" s="1"/>
  <c r="H56" i="1" s="1"/>
  <c r="G60" i="1"/>
  <c r="G59" i="1" s="1"/>
  <c r="G58" i="1" s="1"/>
  <c r="G57" i="1" s="1"/>
  <c r="G56" i="1" s="1"/>
  <c r="F60" i="1"/>
  <c r="F59" i="1" s="1"/>
  <c r="F58" i="1" s="1"/>
  <c r="F57" i="1" s="1"/>
  <c r="F56" i="1" s="1"/>
  <c r="F53" i="1"/>
  <c r="F52" i="1" s="1"/>
  <c r="F51" i="1" s="1"/>
  <c r="H53" i="1"/>
  <c r="H52" i="1" s="1"/>
  <c r="H51" i="1" s="1"/>
  <c r="G53" i="1"/>
  <c r="G52" i="1" s="1"/>
  <c r="G51" i="1" s="1"/>
  <c r="H49" i="1"/>
  <c r="G49" i="1"/>
  <c r="G48" i="1" s="1"/>
  <c r="F49" i="1"/>
  <c r="G47" i="1"/>
  <c r="F45" i="1"/>
  <c r="F44" i="1" s="1"/>
  <c r="F43" i="1" s="1"/>
  <c r="H45" i="1"/>
  <c r="G45" i="1"/>
  <c r="G44" i="1" s="1"/>
  <c r="G43" i="1" s="1"/>
  <c r="H44" i="1"/>
  <c r="H43" i="1" s="1"/>
  <c r="F39" i="1"/>
  <c r="F38" i="1" s="1"/>
  <c r="F37" i="1" s="1"/>
  <c r="F36" i="1" s="1"/>
  <c r="F35" i="1" s="1"/>
  <c r="H38" i="1"/>
  <c r="H37" i="1" s="1"/>
  <c r="H36" i="1" s="1"/>
  <c r="H35" i="1" s="1"/>
  <c r="G38" i="1"/>
  <c r="G37" i="1" s="1"/>
  <c r="G36" i="1" s="1"/>
  <c r="G35" i="1" s="1"/>
  <c r="F33" i="1"/>
  <c r="F32" i="1" s="1"/>
  <c r="F31" i="1" s="1"/>
  <c r="F30" i="1" s="1"/>
  <c r="H33" i="1"/>
  <c r="H32" i="1" s="1"/>
  <c r="H31" i="1" s="1"/>
  <c r="H30" i="1" s="1"/>
  <c r="G33" i="1"/>
  <c r="G32" i="1" s="1"/>
  <c r="G31" i="1" s="1"/>
  <c r="G30" i="1" s="1"/>
  <c r="H28" i="1"/>
  <c r="H27" i="1" s="1"/>
  <c r="H26" i="1" s="1"/>
  <c r="H25" i="1" s="1"/>
  <c r="G28" i="1"/>
  <c r="F28" i="1"/>
  <c r="F27" i="1" s="1"/>
  <c r="F26" i="1" s="1"/>
  <c r="F25" i="1" s="1"/>
  <c r="G27" i="1"/>
  <c r="G26" i="1" s="1"/>
  <c r="G25" i="1" s="1"/>
  <c r="F21" i="1"/>
  <c r="F20" i="1" s="1"/>
  <c r="F19" i="1" s="1"/>
  <c r="F18" i="1" s="1"/>
  <c r="H21" i="1"/>
  <c r="G21" i="1"/>
  <c r="G20" i="1" s="1"/>
  <c r="G19" i="1" s="1"/>
  <c r="G18" i="1" s="1"/>
  <c r="H20" i="1"/>
  <c r="H19" i="1" s="1"/>
  <c r="H18" i="1" s="1"/>
  <c r="H16" i="1"/>
  <c r="H15" i="1" s="1"/>
  <c r="G16" i="1"/>
  <c r="G15" i="1" s="1"/>
  <c r="F16" i="1"/>
  <c r="F15" i="1" s="1"/>
  <c r="F47" i="1" l="1"/>
  <c r="F42" i="1" s="1"/>
  <c r="F41" i="1" s="1"/>
  <c r="F40" i="1" s="1"/>
  <c r="F48" i="1"/>
  <c r="H47" i="1"/>
  <c r="H48" i="1"/>
  <c r="F113" i="1"/>
  <c r="G106" i="1"/>
  <c r="F106" i="1"/>
  <c r="F105" i="1" s="1"/>
  <c r="H106" i="1"/>
  <c r="F139" i="1"/>
  <c r="F138" i="1" s="1"/>
  <c r="F137" i="1" s="1"/>
  <c r="F136" i="1" s="1"/>
  <c r="H173" i="1"/>
  <c r="H148" i="1" s="1"/>
  <c r="G139" i="1"/>
  <c r="G138" i="1" s="1"/>
  <c r="G137" i="1" s="1"/>
  <c r="G136" i="1" s="1"/>
  <c r="G24" i="1"/>
  <c r="G23" i="1" s="1"/>
  <c r="H24" i="1"/>
  <c r="H23" i="1" s="1"/>
  <c r="G92" i="1"/>
  <c r="F55" i="1"/>
  <c r="F14" i="1"/>
  <c r="F13" i="1"/>
  <c r="F12" i="1" s="1"/>
  <c r="F11" i="1" s="1"/>
  <c r="G55" i="1"/>
  <c r="H14" i="1"/>
  <c r="H13" i="1"/>
  <c r="H12" i="1" s="1"/>
  <c r="H11" i="1" s="1"/>
  <c r="G42" i="1"/>
  <c r="G41" i="1" s="1"/>
  <c r="G40" i="1" s="1"/>
  <c r="H55" i="1"/>
  <c r="H42" i="1"/>
  <c r="H41" i="1" s="1"/>
  <c r="H40" i="1" s="1"/>
  <c r="G130" i="1"/>
  <c r="H165" i="1"/>
  <c r="F165" i="1"/>
  <c r="F173" i="1"/>
  <c r="F148" i="1" s="1"/>
  <c r="G13" i="1"/>
  <c r="G12" i="1" s="1"/>
  <c r="G11" i="1" s="1"/>
  <c r="G14" i="1"/>
  <c r="F24" i="1"/>
  <c r="F23" i="1" s="1"/>
  <c r="F94" i="1"/>
  <c r="F93" i="1" s="1"/>
  <c r="F92" i="1"/>
  <c r="F134" i="1"/>
  <c r="F133" i="1" s="1"/>
  <c r="F132" i="1"/>
  <c r="F131" i="1" s="1"/>
  <c r="F130" i="1" s="1"/>
  <c r="H94" i="1"/>
  <c r="H93" i="1" s="1"/>
  <c r="H92" i="1"/>
  <c r="H113" i="1"/>
  <c r="H139" i="1"/>
  <c r="H138" i="1" s="1"/>
  <c r="H137" i="1" s="1"/>
  <c r="H136" i="1" s="1"/>
  <c r="G173" i="1"/>
  <c r="G148" i="1" s="1"/>
  <c r="G119" i="1"/>
  <c r="G118" i="1" s="1"/>
  <c r="G115" i="1"/>
  <c r="F10" i="1" l="1"/>
  <c r="G10" i="1"/>
  <c r="H105" i="1"/>
  <c r="H104" i="1" s="1"/>
  <c r="H103" i="1" s="1"/>
  <c r="H10" i="1"/>
  <c r="H147" i="1"/>
  <c r="H146" i="1" s="1"/>
  <c r="G147" i="1"/>
  <c r="G146" i="1" s="1"/>
  <c r="F147" i="1"/>
  <c r="F146" i="1" s="1"/>
  <c r="F104" i="1"/>
  <c r="F103" i="1" s="1"/>
  <c r="G114" i="1"/>
  <c r="G113" i="1" s="1"/>
  <c r="G105" i="1" s="1"/>
  <c r="F102" i="1" l="1"/>
  <c r="F9" i="1" s="1"/>
  <c r="H102" i="1"/>
  <c r="H9" i="1" s="1"/>
  <c r="G104" i="1"/>
  <c r="G103" i="1" l="1"/>
  <c r="G102" i="1" s="1"/>
  <c r="G9" i="1" s="1"/>
</calcChain>
</file>

<file path=xl/sharedStrings.xml><?xml version="1.0" encoding="utf-8"?>
<sst xmlns="http://schemas.openxmlformats.org/spreadsheetml/2006/main" count="493" uniqueCount="205">
  <si>
    <t xml:space="preserve">РАСПРЕДЕЛЕНИЕ  </t>
  </si>
  <si>
    <t>Наименование</t>
  </si>
  <si>
    <t>ЦСР</t>
  </si>
  <si>
    <t>ВР</t>
  </si>
  <si>
    <t>Рз</t>
  </si>
  <si>
    <t>ПР</t>
  </si>
  <si>
    <t>Сумма
(тысяч рублей)</t>
  </si>
  <si>
    <t>2024 год</t>
  </si>
  <si>
    <t>2025 год</t>
  </si>
  <si>
    <t>1</t>
  </si>
  <si>
    <t>2</t>
  </si>
  <si>
    <t>3</t>
  </si>
  <si>
    <t>4</t>
  </si>
  <si>
    <t>Всего</t>
  </si>
  <si>
    <t>Итого программные расходы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</si>
  <si>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</si>
  <si>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04  0 00 00000</t>
  </si>
  <si>
    <t>Комплекс процессных мероприятий</t>
  </si>
  <si>
    <t>04 4 00 00000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</si>
  <si>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</si>
  <si>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</si>
  <si>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</si>
  <si>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</si>
  <si>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</si>
  <si>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</si>
  <si>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Физическая культура</t>
  </si>
  <si>
    <t>11</t>
  </si>
  <si>
    <t>01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</si>
  <si>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</si>
  <si>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</si>
  <si>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</si>
  <si>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</si>
  <si>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 xml:space="preserve">Молодежная политика </t>
  </si>
  <si>
    <t>07</t>
  </si>
  <si>
    <t>Муниципальная программа "Безопасность на территории Шапкинкого сельского поселения Тосненского района Ленинградской области "</t>
  </si>
  <si>
    <t>08 0 00 00000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</si>
  <si>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</si>
  <si>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</si>
  <si>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</si>
  <si>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</si>
  <si>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</si>
  <si>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Защита населения и территории от  чрезвычайных ситуаций природного и техногенного характера, гражданская оборона</t>
  </si>
  <si>
    <t>03</t>
  </si>
  <si>
    <t>10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</si>
  <si>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</si>
  <si>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</si>
  <si>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</si>
  <si>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08 4 04 11550</t>
  </si>
  <si>
    <t>Комплекс процессных мероприятий  "Обеспечение безопасности на водных объектах"</t>
  </si>
  <si>
    <t>08  4 05 00000</t>
  </si>
  <si>
    <t xml:space="preserve">Мероприятия по безопасности людей  на водных объектах </t>
  </si>
  <si>
    <t>08 4 05 13370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</si>
  <si>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</si>
  <si>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10 0 00 00000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</si>
  <si>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</si>
  <si>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</si>
  <si>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</si>
  <si>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 xml:space="preserve">Мероприятия по содержанию автомобильных дорог </t>
  </si>
  <si>
    <t>10 4 01 10100</t>
  </si>
  <si>
    <t>Дорожное хозяйство (дорожные фонды)</t>
  </si>
  <si>
    <t>04</t>
  </si>
  <si>
    <t>09</t>
  </si>
  <si>
    <t>10 4 01 10110</t>
  </si>
  <si>
    <t>Прочие мероприятия по обслуживанию и содержанию автомобильных дорог общего пользования местного значения</t>
  </si>
  <si>
    <t>10 4 01 10120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</si>
  <si>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</si>
  <si>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12 0 00 00000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</si>
  <si>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</si>
  <si>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</si>
  <si>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</si>
  <si>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</si>
  <si>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</si>
  <si>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Благоустройство</t>
  </si>
  <si>
    <t>05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</si>
  <si>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</si>
  <si>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14 0 00 00000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</si>
  <si>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</si>
  <si>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</si>
  <si>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</si>
  <si>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</si>
  <si>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</si>
  <si>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</si>
  <si>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</si>
  <si>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</si>
  <si>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</si>
  <si>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</si>
  <si>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</si>
  <si>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</si>
  <si>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</si>
  <si>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15 0 00 00000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</si>
  <si>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</si>
  <si>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</si>
  <si>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</si>
  <si>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</si>
  <si>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</si>
  <si>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</si>
  <si>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29 0 00 00000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</si>
  <si>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</si>
  <si>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</si>
  <si>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</si>
  <si>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</si>
  <si>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Итого непрограммные расходы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</si>
  <si>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</si>
  <si>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</si>
  <si>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</si>
  <si>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</si>
  <si>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</si>
  <si>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</si>
  <si>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</si>
  <si>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</si>
  <si>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</si>
  <si>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</si>
  <si>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</si>
  <si>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</si>
  <si>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</si>
  <si>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</si>
  <si>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</si>
  <si>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</si>
  <si>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</si>
  <si>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</si>
  <si>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</si>
  <si>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</si>
  <si>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</si>
  <si>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</si>
  <si>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</si>
  <si>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</si>
  <si>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</si>
  <si>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</si>
  <si>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</si>
  <si>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</si>
  <si>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</si>
  <si>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</si>
  <si>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</si>
  <si>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бюджету района из бюджетов поселений на  осуществления  полномочий по формированию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</si>
  <si>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</si>
  <si>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</si>
  <si>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</si>
  <si>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правоохранительной деятельности</t>
  </si>
  <si>
    <t>14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</si>
  <si>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</si>
  <si>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</si>
  <si>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</si>
  <si>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</si>
  <si>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</si>
  <si>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</si>
  <si>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</si>
  <si>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</si>
  <si>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</si>
  <si>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</si>
  <si>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</si>
  <si>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</si>
  <si>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</si>
  <si>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</si>
  <si>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</si>
  <si>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</si>
  <si>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</si>
  <si>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</si>
  <si>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</si>
  <si>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</si>
  <si>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</si>
  <si>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</si>
  <si>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</si>
  <si>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</si>
  <si>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Иные закупки товаров, работ и услуг для государственных (муниципальных) нужд</t>
  </si>
  <si>
    <t>Коммунальное хозяйство</t>
  </si>
  <si>
    <t>02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</si>
  <si>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</si>
  <si>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</si>
  <si>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</si>
  <si>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</si>
  <si>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</si>
  <si>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</si>
  <si>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</si>
  <si>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99 9 0160670</t>
  </si>
  <si>
    <t>Другие вопросы в области национальной экономики</t>
  </si>
  <si>
    <t>Мероприятия в области национальной экономики</t>
  </si>
  <si>
    <t>99 9 01 10360</t>
  </si>
  <si>
    <t>Обеспечение проведения выборов и референдумов в Шапкинском сельском поселенииТосненского района Ленинградской области</t>
  </si>
  <si>
    <t>99 9 01 12040</t>
  </si>
  <si>
    <t>Специальные расходы</t>
  </si>
  <si>
    <t>880</t>
  </si>
  <si>
    <t xml:space="preserve">Обеспечение проведения выборов и референдумов
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</si>
  <si>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</si>
  <si>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</si>
  <si>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</si>
  <si>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t>Жилищное хозяйство</t>
  </si>
  <si>
    <t>99 9 01 96010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</si>
  <si>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2024 год и плановый период 2025 и 2026 годов </t>
  </si>
  <si>
    <t>Обеспечение проведения выборов и референдумов в Шапкинском сельском поселении Тосненского района Ленинградской области</t>
  </si>
  <si>
    <t>Обеспечение проведения выборов и референдумов</t>
  </si>
  <si>
    <t xml:space="preserve">Обеспечение мероприятий по капитальному ремонту многоквартирных домов 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</si>
  <si>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</si>
  <si>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</si>
  <si>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2065 год</t>
  </si>
  <si>
    <t>Отраслевой проект</t>
  </si>
  <si>
    <t>25 7 00 00000</t>
  </si>
  <si>
    <t>25 7 01 00000</t>
  </si>
  <si>
    <t>25 7 01 S4310</t>
  </si>
  <si>
    <t>Мероприятия на реализацию отраслевого проекта  по борьбе с борщевиком Сосновского на территории Шапкинского сельского поселения Тосненского района  Ленинградской области</t>
  </si>
  <si>
    <t xml:space="preserve"> Приложение  № 3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 25.12.2023   № 137</t>
  </si>
  <si>
    <t>ТЕРРИТОРИАЛЬНАЯ ИЗБИРАТЕЛЬНАЯ КОМИССИЯ ТОСНЕНСКОГО МУНИЦИПАЛЬНОГО РАЙОНА ЛЕНИНГРАДСКОЙ ОБЛАСТИ</t>
  </si>
  <si>
    <t>Мероприятия по капитальному ремонту и ремонту автомобильных дорог общего пользования местного значения</t>
  </si>
  <si>
    <t>Отраслевой проект "Благоустройство сельских поселений"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</si>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</sst>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\ ##0.00_р_._-;\-* #\ ##0.00_р_._-;_-* &quot;-&quot;??_р_._-;_-@_-"/>
    <numFmt numFmtId="165" formatCode="?"/>
    <numFmt numFmtId="166" formatCode="#\ ##0.0"/>
    <numFmt numFmtId="167" formatCode="#\ ##0.00000"/>
    <numFmt numFmtId="168" formatCode="0.000"/>
    <numFmt numFmtId="169" formatCode="000000"/>
  </numFmts>
  <fonts count="18">
    <font>
      <sz val="11"/>
      <color indexed="8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6" fillId="0" borderId="0"/>
    <xf numFmtId="0" fontId="11" fillId="0" borderId="0"/>
    <xf numFmtId="0" fontId="12" fillId="0" borderId="0"/>
    <xf numFmtId="0" fontId="11" fillId="0" borderId="0"/>
    <xf numFmtId="0" fontId="16" fillId="0" borderId="0"/>
    <xf numFmtId="0" fontId="12" fillId="0" borderId="0"/>
    <xf numFmtId="0" fontId="13" fillId="0" borderId="0"/>
    <xf numFmtId="0" fontId="12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3" fillId="0" borderId="0"/>
    <xf numFmtId="0" fontId="16" fillId="0" borderId="0"/>
    <xf numFmtId="0" fontId="12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/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49" fontId="2" fillId="2" borderId="1" xfId="16" applyNumberFormat="1" applyFont="1" applyFill="1" applyBorder="1" applyAlignment="1">
      <alignment horizontal="left" vertical="center" wrapText="1"/>
    </xf>
    <xf numFmtId="49" fontId="2" fillId="2" borderId="1" xfId="16" applyNumberFormat="1" applyFont="1" applyFill="1" applyBorder="1" applyAlignment="1">
      <alignment horizontal="center" vertical="center" wrapText="1"/>
    </xf>
    <xf numFmtId="49" fontId="7" fillId="2" borderId="1" xfId="16" applyNumberFormat="1" applyFont="1" applyFill="1" applyBorder="1" applyAlignment="1">
      <alignment horizontal="left" vertical="center" wrapText="1"/>
    </xf>
    <xf numFmtId="49" fontId="7" fillId="2" borderId="1" xfId="16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1" fillId="2" borderId="1" xfId="16" applyNumberFormat="1" applyFont="1" applyFill="1" applyBorder="1" applyAlignment="1">
      <alignment horizontal="left" vertical="center" wrapText="1"/>
    </xf>
    <xf numFmtId="49" fontId="1" fillId="2" borderId="1" xfId="16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16" applyNumberFormat="1" applyFont="1" applyFill="1" applyBorder="1" applyAlignment="1">
      <alignment horizontal="left" vertical="center" wrapText="1"/>
    </xf>
    <xf numFmtId="0" fontId="7" fillId="2" borderId="1" xfId="16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5" applyFont="1" applyFill="1" applyBorder="1" applyAlignment="1">
      <alignment horizontal="justify" vertical="center" wrapText="1"/>
    </xf>
    <xf numFmtId="0" fontId="2" fillId="2" borderId="1" xfId="11" applyFont="1" applyFill="1" applyBorder="1" applyAlignment="1">
      <alignment vertical="center" wrapText="1"/>
    </xf>
    <xf numFmtId="2" fontId="2" fillId="2" borderId="1" xfId="16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168" fontId="9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wrapText="1"/>
    </xf>
    <xf numFmtId="49" fontId="2" fillId="2" borderId="1" xfId="16" applyNumberFormat="1" applyFont="1" applyFill="1" applyBorder="1" applyAlignment="1">
      <alignment vertical="center" wrapText="1"/>
    </xf>
    <xf numFmtId="169" fontId="2" fillId="2" borderId="1" xfId="16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167" fontId="2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 applyProtection="1">
      <alignment horizontal="left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0" fontId="2" fillId="2" borderId="1" xfId="24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49" fontId="1" fillId="2" borderId="1" xfId="16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 shrinkToFit="1"/>
    </xf>
    <xf numFmtId="0" fontId="6" fillId="2" borderId="0" xfId="0" applyFont="1" applyFill="1" applyAlignment="1">
      <alignment vertical="top" wrapText="1" shrinkToFi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2" applyNumberFormat="1" applyFont="1" applyFill="1" applyBorder="1" applyAlignment="1">
      <alignment horizontal="center" vertical="top" wrapText="1"/>
    </xf>
  </cellXfs>
  <cellStyles count="25">
    <cellStyle name="Обычный" xfId="0" builtinId="0"/>
    <cellStyle name="Обычный 11" xfId="24"/>
    <cellStyle name="Обычный 13" xfId="1"/>
    <cellStyle name="Обычный 2" xfId="2"/>
    <cellStyle name="Обычный 2 2" xfId="3"/>
    <cellStyle name="Обычный 2 2 2" xfId="4"/>
    <cellStyle name="Обычный 3" xfId="5"/>
    <cellStyle name="Обычный 3 2" xfId="6"/>
    <cellStyle name="Обычный 3 3" xfId="7"/>
    <cellStyle name="Обычный 3 4" xfId="8"/>
    <cellStyle name="Обычный 4" xfId="9"/>
    <cellStyle name="Обычный 4 2" xfId="10"/>
    <cellStyle name="Обычный 5" xfId="11"/>
    <cellStyle name="Обычный 5 2" xfId="12"/>
    <cellStyle name="Обычный 5 3" xfId="13"/>
    <cellStyle name="Обычный 7" xfId="14"/>
    <cellStyle name="Обычный 9" xfId="15"/>
    <cellStyle name="Обычный_Приложения 1-9 к бюджету 2007 Поправка" xfId="16"/>
    <cellStyle name="Процентный 2" xfId="17"/>
    <cellStyle name="Процентный 2 2" xfId="18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0"/>
  <sheetViews>
    <sheetView tabSelected="1" view="pageBreakPreview" topLeftCell="A132" zoomScaleNormal="100" workbookViewId="0">
      <selection activeCell="A136" sqref="A136"/>
    </sheetView>
  </sheetViews>
  <sheetFormatPr defaultColWidth="9.140625" defaultRowHeight="15"/>
  <cols>
    <col min="1" max="1" width="61.42578125" style="6" customWidth="1"/>
    <col min="2" max="2" width="16.42578125" style="7" customWidth="1"/>
    <col min="3" max="5" width="7.42578125" style="7" customWidth="1"/>
    <col min="6" max="8" width="16.42578125" style="7" customWidth="1"/>
    <col min="9" max="11" width="9.140625" style="8"/>
    <col min="12" max="99" width="9.140625" style="8" customWidth="1"/>
    <col min="100" max="16384" width="9.140625" style="8"/>
  </cols>
  <sheetData>
    <row r="1" spans="1:10" s="1" customFormat="1" ht="30.75" customHeight="1">
      <c r="A1" s="9"/>
      <c r="B1" s="10"/>
      <c r="C1" s="11"/>
      <c r="D1" s="11"/>
      <c r="E1" s="11"/>
      <c r="G1" s="84" t="s">
        <v>199</v>
      </c>
      <c r="H1" s="85"/>
      <c r="I1" s="85"/>
      <c r="J1" s="85"/>
    </row>
    <row r="2" spans="1:10" s="1" customFormat="1" ht="30.75" customHeight="1">
      <c r="A2" s="9"/>
      <c r="B2" s="10"/>
      <c r="C2" s="11"/>
      <c r="D2" s="11"/>
      <c r="E2" s="11"/>
      <c r="G2" s="85"/>
      <c r="H2" s="85"/>
      <c r="I2" s="85"/>
      <c r="J2" s="85"/>
    </row>
    <row r="3" spans="1:10" s="1" customFormat="1" ht="22.5" customHeight="1">
      <c r="A3" s="9"/>
      <c r="B3" s="10"/>
      <c r="C3" s="11"/>
      <c r="D3" s="11"/>
      <c r="E3" s="11"/>
      <c r="G3" s="85"/>
      <c r="H3" s="85"/>
      <c r="I3" s="85"/>
      <c r="J3" s="85"/>
    </row>
    <row r="4" spans="1:10" s="1" customFormat="1" ht="26.25" customHeight="1">
      <c r="A4" s="86" t="s">
        <v>0</v>
      </c>
      <c r="B4" s="86"/>
      <c r="C4" s="86"/>
      <c r="D4" s="86"/>
      <c r="E4" s="86"/>
      <c r="F4" s="86"/>
      <c r="G4" s="86"/>
      <c r="H4" s="86"/>
    </row>
    <row r="5" spans="1:10" s="1" customFormat="1" ht="85.5" customHeight="1">
      <c r="A5" s="86" t="s">
        <v>187</v>
      </c>
      <c r="B5" s="86"/>
      <c r="C5" s="86"/>
      <c r="D5" s="86"/>
      <c r="E5" s="86"/>
      <c r="F5" s="86"/>
      <c r="G5" s="86"/>
      <c r="H5" s="86"/>
    </row>
    <row r="6" spans="1:10" s="2" customFormat="1" ht="35.25" customHeight="1">
      <c r="A6" s="88" t="s">
        <v>1</v>
      </c>
      <c r="B6" s="89" t="s">
        <v>2</v>
      </c>
      <c r="C6" s="89" t="s">
        <v>3</v>
      </c>
      <c r="D6" s="88" t="s">
        <v>4</v>
      </c>
      <c r="E6" s="88" t="s">
        <v>5</v>
      </c>
      <c r="F6" s="87" t="s">
        <v>6</v>
      </c>
      <c r="G6" s="87"/>
      <c r="H6" s="87"/>
    </row>
    <row r="7" spans="1:10" s="2" customFormat="1" ht="15.75" customHeight="1">
      <c r="A7" s="88"/>
      <c r="B7" s="89"/>
      <c r="C7" s="89"/>
      <c r="D7" s="88"/>
      <c r="E7" s="88"/>
      <c r="F7" s="12" t="s">
        <v>7</v>
      </c>
      <c r="G7" s="12" t="s">
        <v>8</v>
      </c>
      <c r="H7" s="12" t="s">
        <v>193</v>
      </c>
    </row>
    <row r="8" spans="1:10" s="2" customFormat="1" ht="15.75">
      <c r="A8" s="13" t="s">
        <v>9</v>
      </c>
      <c r="B8" s="13" t="s">
        <v>10</v>
      </c>
      <c r="C8" s="13" t="s">
        <v>11</v>
      </c>
      <c r="D8" s="13" t="s">
        <v>12</v>
      </c>
      <c r="E8" s="14">
        <v>5</v>
      </c>
      <c r="F8" s="15">
        <v>6</v>
      </c>
      <c r="G8" s="14">
        <v>7</v>
      </c>
      <c r="H8" s="15">
        <v>8</v>
      </c>
    </row>
    <row r="9" spans="1:10" s="3" customFormat="1" ht="15.75">
      <c r="A9" s="16" t="s">
        <v>13</v>
      </c>
      <c r="B9" s="81"/>
      <c r="C9" s="17"/>
      <c r="D9" s="81"/>
      <c r="E9" s="81"/>
      <c r="F9" s="18">
        <f>F10+F102+F184</f>
        <v>12463.275000000001</v>
      </c>
      <c r="G9" s="18">
        <f t="shared" ref="G9:H9" si="0">G10+G102</f>
        <v>9760.2610300000015</v>
      </c>
      <c r="H9" s="18">
        <f t="shared" si="0"/>
        <v>9634.4357899999995</v>
      </c>
    </row>
    <row r="10" spans="1:10" s="3" customFormat="1" ht="15.75">
      <c r="A10" s="16" t="s">
        <v>14</v>
      </c>
      <c r="B10" s="81"/>
      <c r="C10" s="17"/>
      <c r="D10" s="81"/>
      <c r="E10" s="81"/>
      <c r="F10" s="18">
        <f>F11+F23+F40+F55+F62+F69+F79+F92</f>
        <v>5089.4410000000007</v>
      </c>
      <c r="G10" s="18">
        <f t="shared" ref="G10:H10" si="1">G11+G23+G40+G55+G62+G69+G79+G92</f>
        <v>2901.933</v>
      </c>
      <c r="H10" s="18">
        <f t="shared" si="1"/>
        <v>3100.1719999999996</v>
      </c>
    </row>
    <row r="11" spans="1:10" s="3" customFormat="1" ht="69.75" customHeight="1">
      <c r="A11" s="19" t="s">
        <v>15</v>
      </c>
      <c r="B11" s="20" t="s">
        <v>16</v>
      </c>
      <c r="C11" s="17"/>
      <c r="D11" s="81"/>
      <c r="E11" s="81"/>
      <c r="F11" s="21">
        <f>F12</f>
        <v>30</v>
      </c>
      <c r="G11" s="21">
        <f t="shared" ref="G11:H11" si="2">G12</f>
        <v>30</v>
      </c>
      <c r="H11" s="21">
        <f t="shared" si="2"/>
        <v>30</v>
      </c>
    </row>
    <row r="12" spans="1:10" s="3" customFormat="1" ht="27" customHeight="1">
      <c r="A12" s="22" t="s">
        <v>17</v>
      </c>
      <c r="B12" s="23" t="s">
        <v>18</v>
      </c>
      <c r="C12" s="17"/>
      <c r="D12" s="81"/>
      <c r="E12" s="81"/>
      <c r="F12" s="21">
        <f>F13+F18</f>
        <v>30</v>
      </c>
      <c r="G12" s="21">
        <f t="shared" ref="G12:H12" si="3">G13+G18</f>
        <v>30</v>
      </c>
      <c r="H12" s="21">
        <f t="shared" si="3"/>
        <v>30</v>
      </c>
    </row>
    <row r="13" spans="1:10" s="3" customFormat="1" ht="31.5">
      <c r="A13" s="24" t="s">
        <v>19</v>
      </c>
      <c r="B13" s="25" t="s">
        <v>20</v>
      </c>
      <c r="C13" s="15"/>
      <c r="D13" s="13"/>
      <c r="E13" s="13"/>
      <c r="F13" s="26">
        <f>F15</f>
        <v>15</v>
      </c>
      <c r="G13" s="26">
        <f>G15</f>
        <v>15</v>
      </c>
      <c r="H13" s="26">
        <f>H15</f>
        <v>15</v>
      </c>
    </row>
    <row r="14" spans="1:10" s="3" customFormat="1" ht="31.5">
      <c r="A14" s="22" t="s">
        <v>21</v>
      </c>
      <c r="B14" s="23" t="s">
        <v>22</v>
      </c>
      <c r="C14" s="15"/>
      <c r="D14" s="13"/>
      <c r="E14" s="13"/>
      <c r="F14" s="26">
        <f>F15</f>
        <v>15</v>
      </c>
      <c r="G14" s="26">
        <f t="shared" ref="G14:H14" si="4">G15</f>
        <v>15</v>
      </c>
      <c r="H14" s="26">
        <f t="shared" si="4"/>
        <v>15</v>
      </c>
    </row>
    <row r="15" spans="1:10" s="3" customFormat="1" ht="31.5">
      <c r="A15" s="27" t="s">
        <v>23</v>
      </c>
      <c r="B15" s="23" t="s">
        <v>22</v>
      </c>
      <c r="C15" s="15">
        <v>200</v>
      </c>
      <c r="D15" s="13"/>
      <c r="E15" s="13"/>
      <c r="F15" s="26">
        <f>F16</f>
        <v>15</v>
      </c>
      <c r="G15" s="26">
        <f t="shared" ref="G15:H16" si="5">G16</f>
        <v>15</v>
      </c>
      <c r="H15" s="26">
        <f t="shared" si="5"/>
        <v>15</v>
      </c>
    </row>
    <row r="16" spans="1:10" s="3" customFormat="1" ht="31.5">
      <c r="A16" s="28" t="s">
        <v>24</v>
      </c>
      <c r="B16" s="23" t="s">
        <v>22</v>
      </c>
      <c r="C16" s="15">
        <v>240</v>
      </c>
      <c r="D16" s="13"/>
      <c r="E16" s="13"/>
      <c r="F16" s="26">
        <f>F17</f>
        <v>15</v>
      </c>
      <c r="G16" s="26">
        <f t="shared" si="5"/>
        <v>15</v>
      </c>
      <c r="H16" s="26">
        <f t="shared" si="5"/>
        <v>15</v>
      </c>
    </row>
    <row r="17" spans="1:8" s="3" customFormat="1" ht="15.75">
      <c r="A17" s="28" t="s">
        <v>25</v>
      </c>
      <c r="B17" s="23" t="s">
        <v>22</v>
      </c>
      <c r="C17" s="15">
        <v>240</v>
      </c>
      <c r="D17" s="13" t="s">
        <v>26</v>
      </c>
      <c r="E17" s="13" t="s">
        <v>27</v>
      </c>
      <c r="F17" s="26">
        <v>15</v>
      </c>
      <c r="G17" s="26">
        <v>15</v>
      </c>
      <c r="H17" s="26">
        <v>15</v>
      </c>
    </row>
    <row r="18" spans="1:8" s="3" customFormat="1" ht="31.5">
      <c r="A18" s="24" t="s">
        <v>28</v>
      </c>
      <c r="B18" s="25" t="s">
        <v>29</v>
      </c>
      <c r="C18" s="15"/>
      <c r="D18" s="13"/>
      <c r="E18" s="13"/>
      <c r="F18" s="26">
        <f t="shared" ref="F18:H19" si="6">F19</f>
        <v>15</v>
      </c>
      <c r="G18" s="26">
        <f t="shared" si="6"/>
        <v>15</v>
      </c>
      <c r="H18" s="26">
        <f t="shared" si="6"/>
        <v>15</v>
      </c>
    </row>
    <row r="19" spans="1:8" s="3" customFormat="1" ht="15.75">
      <c r="A19" s="29" t="s">
        <v>30</v>
      </c>
      <c r="B19" s="30" t="s">
        <v>31</v>
      </c>
      <c r="C19" s="15"/>
      <c r="D19" s="13"/>
      <c r="E19" s="13"/>
      <c r="F19" s="26">
        <f t="shared" si="6"/>
        <v>15</v>
      </c>
      <c r="G19" s="26">
        <f t="shared" si="6"/>
        <v>15</v>
      </c>
      <c r="H19" s="26">
        <f t="shared" si="6"/>
        <v>15</v>
      </c>
    </row>
    <row r="20" spans="1:8" s="3" customFormat="1" ht="31.5">
      <c r="A20" s="27" t="s">
        <v>23</v>
      </c>
      <c r="B20" s="31" t="s">
        <v>31</v>
      </c>
      <c r="C20" s="15">
        <v>200</v>
      </c>
      <c r="D20" s="13"/>
      <c r="E20" s="13"/>
      <c r="F20" s="26">
        <f>F21</f>
        <v>15</v>
      </c>
      <c r="G20" s="26">
        <f t="shared" ref="G20:H21" si="7">G21</f>
        <v>15</v>
      </c>
      <c r="H20" s="26">
        <f t="shared" si="7"/>
        <v>15</v>
      </c>
    </row>
    <row r="21" spans="1:8" s="3" customFormat="1" ht="31.5">
      <c r="A21" s="28" t="s">
        <v>24</v>
      </c>
      <c r="B21" s="31" t="s">
        <v>31</v>
      </c>
      <c r="C21" s="15">
        <v>240</v>
      </c>
      <c r="D21" s="13"/>
      <c r="E21" s="13"/>
      <c r="F21" s="26">
        <f>F22</f>
        <v>15</v>
      </c>
      <c r="G21" s="26">
        <f t="shared" si="7"/>
        <v>15</v>
      </c>
      <c r="H21" s="26">
        <f t="shared" si="7"/>
        <v>15</v>
      </c>
    </row>
    <row r="22" spans="1:8" s="3" customFormat="1" ht="15.75">
      <c r="A22" s="28" t="s">
        <v>32</v>
      </c>
      <c r="B22" s="31" t="s">
        <v>31</v>
      </c>
      <c r="C22" s="15">
        <v>240</v>
      </c>
      <c r="D22" s="13" t="s">
        <v>33</v>
      </c>
      <c r="E22" s="13" t="s">
        <v>33</v>
      </c>
      <c r="F22" s="26">
        <v>15</v>
      </c>
      <c r="G22" s="26">
        <v>15</v>
      </c>
      <c r="H22" s="26">
        <v>15</v>
      </c>
    </row>
    <row r="23" spans="1:8" s="3" customFormat="1" ht="52.5" customHeight="1">
      <c r="A23" s="32" t="s">
        <v>34</v>
      </c>
      <c r="B23" s="33" t="s">
        <v>35</v>
      </c>
      <c r="C23" s="34"/>
      <c r="D23" s="33"/>
      <c r="E23" s="33"/>
      <c r="F23" s="21">
        <f>F24</f>
        <v>100</v>
      </c>
      <c r="G23" s="21">
        <f t="shared" ref="G23:H23" si="8">G24</f>
        <v>150</v>
      </c>
      <c r="H23" s="21">
        <f t="shared" si="8"/>
        <v>150</v>
      </c>
    </row>
    <row r="24" spans="1:8" s="3" customFormat="1" ht="32.25" customHeight="1">
      <c r="A24" s="22" t="s">
        <v>17</v>
      </c>
      <c r="B24" s="23" t="s">
        <v>36</v>
      </c>
      <c r="C24" s="34"/>
      <c r="D24" s="33"/>
      <c r="E24" s="33"/>
      <c r="F24" s="21">
        <f>F25+F30+F35</f>
        <v>100</v>
      </c>
      <c r="G24" s="21">
        <f t="shared" ref="G24:H24" si="9">G25+G30+G35</f>
        <v>150</v>
      </c>
      <c r="H24" s="21">
        <f t="shared" si="9"/>
        <v>150</v>
      </c>
    </row>
    <row r="25" spans="1:8" s="3" customFormat="1" ht="33.75" customHeight="1">
      <c r="A25" s="24" t="s">
        <v>37</v>
      </c>
      <c r="B25" s="25" t="s">
        <v>38</v>
      </c>
      <c r="C25" s="34"/>
      <c r="D25" s="33"/>
      <c r="E25" s="33"/>
      <c r="F25" s="21">
        <f>F26</f>
        <v>71</v>
      </c>
      <c r="G25" s="21">
        <f t="shared" ref="G25:H26" si="10">G26</f>
        <v>66.349999999999994</v>
      </c>
      <c r="H25" s="21">
        <f t="shared" si="10"/>
        <v>62.2</v>
      </c>
    </row>
    <row r="26" spans="1:8" s="3" customFormat="1" ht="33.75" customHeight="1">
      <c r="A26" s="29" t="s">
        <v>39</v>
      </c>
      <c r="B26" s="30" t="s">
        <v>40</v>
      </c>
      <c r="C26" s="34"/>
      <c r="D26" s="33"/>
      <c r="E26" s="33"/>
      <c r="F26" s="21">
        <f>F27</f>
        <v>71</v>
      </c>
      <c r="G26" s="21">
        <f t="shared" si="10"/>
        <v>66.349999999999994</v>
      </c>
      <c r="H26" s="21">
        <f t="shared" si="10"/>
        <v>62.2</v>
      </c>
    </row>
    <row r="27" spans="1:8" ht="31.5">
      <c r="A27" s="27" t="s">
        <v>23</v>
      </c>
      <c r="B27" s="23" t="s">
        <v>40</v>
      </c>
      <c r="C27" s="35">
        <v>200</v>
      </c>
      <c r="D27" s="36"/>
      <c r="E27" s="36"/>
      <c r="F27" s="26">
        <f>F28</f>
        <v>71</v>
      </c>
      <c r="G27" s="26">
        <f t="shared" ref="G27:H28" si="11">G28</f>
        <v>66.349999999999994</v>
      </c>
      <c r="H27" s="26">
        <f t="shared" si="11"/>
        <v>62.2</v>
      </c>
    </row>
    <row r="28" spans="1:8" ht="31.5">
      <c r="A28" s="37" t="s">
        <v>24</v>
      </c>
      <c r="B28" s="23" t="s">
        <v>40</v>
      </c>
      <c r="C28" s="35">
        <v>240</v>
      </c>
      <c r="D28" s="36"/>
      <c r="E28" s="36"/>
      <c r="F28" s="26">
        <f>F29</f>
        <v>71</v>
      </c>
      <c r="G28" s="26">
        <f t="shared" si="11"/>
        <v>66.349999999999994</v>
      </c>
      <c r="H28" s="26">
        <f t="shared" si="11"/>
        <v>62.2</v>
      </c>
    </row>
    <row r="29" spans="1:8" ht="47.25">
      <c r="A29" s="27" t="s">
        <v>41</v>
      </c>
      <c r="B29" s="23" t="s">
        <v>40</v>
      </c>
      <c r="C29" s="35">
        <v>240</v>
      </c>
      <c r="D29" s="36" t="s">
        <v>42</v>
      </c>
      <c r="E29" s="36" t="s">
        <v>43</v>
      </c>
      <c r="F29" s="26">
        <v>71</v>
      </c>
      <c r="G29" s="26">
        <v>66.349999999999994</v>
      </c>
      <c r="H29" s="26">
        <v>62.2</v>
      </c>
    </row>
    <row r="30" spans="1:8" ht="55.5" customHeight="1">
      <c r="A30" s="38" t="s">
        <v>44</v>
      </c>
      <c r="B30" s="23" t="s">
        <v>45</v>
      </c>
      <c r="C30" s="35"/>
      <c r="D30" s="36"/>
      <c r="E30" s="36"/>
      <c r="F30" s="21">
        <f>F31</f>
        <v>9</v>
      </c>
      <c r="G30" s="21">
        <f t="shared" ref="G30:H30" si="12">G31</f>
        <v>9.0150000000000006</v>
      </c>
      <c r="H30" s="21">
        <f t="shared" si="12"/>
        <v>9.0150000000000006</v>
      </c>
    </row>
    <row r="31" spans="1:8" ht="78.75">
      <c r="A31" s="29" t="s">
        <v>46</v>
      </c>
      <c r="B31" s="30" t="s">
        <v>47</v>
      </c>
      <c r="C31" s="35"/>
      <c r="D31" s="36"/>
      <c r="E31" s="36"/>
      <c r="F31" s="26">
        <f>F32</f>
        <v>9</v>
      </c>
      <c r="G31" s="26">
        <f t="shared" ref="G31:H33" si="13">G32</f>
        <v>9.0150000000000006</v>
      </c>
      <c r="H31" s="26">
        <f t="shared" si="13"/>
        <v>9.0150000000000006</v>
      </c>
    </row>
    <row r="32" spans="1:8" ht="31.5">
      <c r="A32" s="27" t="s">
        <v>23</v>
      </c>
      <c r="B32" s="23" t="s">
        <v>47</v>
      </c>
      <c r="C32" s="35">
        <v>200</v>
      </c>
      <c r="D32" s="36"/>
      <c r="E32" s="36"/>
      <c r="F32" s="26">
        <f>F33</f>
        <v>9</v>
      </c>
      <c r="G32" s="26">
        <f t="shared" si="13"/>
        <v>9.0150000000000006</v>
      </c>
      <c r="H32" s="26">
        <f t="shared" si="13"/>
        <v>9.0150000000000006</v>
      </c>
    </row>
    <row r="33" spans="1:8" ht="31.5">
      <c r="A33" s="37" t="s">
        <v>24</v>
      </c>
      <c r="B33" s="23" t="s">
        <v>47</v>
      </c>
      <c r="C33" s="35">
        <v>240</v>
      </c>
      <c r="D33" s="36"/>
      <c r="E33" s="36"/>
      <c r="F33" s="26">
        <f>F34</f>
        <v>9</v>
      </c>
      <c r="G33" s="26">
        <f t="shared" si="13"/>
        <v>9.0150000000000006</v>
      </c>
      <c r="H33" s="26">
        <f t="shared" si="13"/>
        <v>9.0150000000000006</v>
      </c>
    </row>
    <row r="34" spans="1:8" ht="47.25">
      <c r="A34" s="27" t="s">
        <v>41</v>
      </c>
      <c r="B34" s="23" t="s">
        <v>47</v>
      </c>
      <c r="C34" s="35">
        <v>240</v>
      </c>
      <c r="D34" s="36" t="s">
        <v>42</v>
      </c>
      <c r="E34" s="36" t="s">
        <v>43</v>
      </c>
      <c r="F34" s="26">
        <v>9</v>
      </c>
      <c r="G34" s="26">
        <v>9.0150000000000006</v>
      </c>
      <c r="H34" s="26">
        <v>9.0150000000000006</v>
      </c>
    </row>
    <row r="35" spans="1:8" ht="31.5">
      <c r="A35" s="39" t="s">
        <v>48</v>
      </c>
      <c r="B35" s="25" t="s">
        <v>49</v>
      </c>
      <c r="C35" s="34"/>
      <c r="D35" s="33"/>
      <c r="E35" s="33"/>
      <c r="F35" s="21">
        <f>F36</f>
        <v>20</v>
      </c>
      <c r="G35" s="21">
        <f t="shared" ref="G35:H38" si="14">G36</f>
        <v>74.635000000000005</v>
      </c>
      <c r="H35" s="21">
        <f t="shared" si="14"/>
        <v>78.784999999999997</v>
      </c>
    </row>
    <row r="36" spans="1:8" ht="31.5">
      <c r="A36" s="29" t="s">
        <v>50</v>
      </c>
      <c r="B36" s="30" t="s">
        <v>51</v>
      </c>
      <c r="C36" s="35"/>
      <c r="D36" s="36"/>
      <c r="E36" s="36"/>
      <c r="F36" s="26">
        <f>F37</f>
        <v>20</v>
      </c>
      <c r="G36" s="26">
        <f t="shared" si="14"/>
        <v>74.635000000000005</v>
      </c>
      <c r="H36" s="26">
        <f t="shared" si="14"/>
        <v>78.784999999999997</v>
      </c>
    </row>
    <row r="37" spans="1:8" ht="31.5">
      <c r="A37" s="27" t="s">
        <v>23</v>
      </c>
      <c r="B37" s="23" t="s">
        <v>51</v>
      </c>
      <c r="C37" s="35">
        <v>200</v>
      </c>
      <c r="D37" s="36"/>
      <c r="E37" s="36"/>
      <c r="F37" s="26">
        <f>F38</f>
        <v>20</v>
      </c>
      <c r="G37" s="26">
        <f t="shared" si="14"/>
        <v>74.635000000000005</v>
      </c>
      <c r="H37" s="26">
        <f t="shared" si="14"/>
        <v>78.784999999999997</v>
      </c>
    </row>
    <row r="38" spans="1:8" ht="31.5">
      <c r="A38" s="37" t="s">
        <v>24</v>
      </c>
      <c r="B38" s="23" t="s">
        <v>51</v>
      </c>
      <c r="C38" s="35">
        <v>240</v>
      </c>
      <c r="D38" s="36"/>
      <c r="E38" s="36"/>
      <c r="F38" s="26">
        <f>F39</f>
        <v>20</v>
      </c>
      <c r="G38" s="26">
        <f t="shared" si="14"/>
        <v>74.635000000000005</v>
      </c>
      <c r="H38" s="26">
        <f t="shared" si="14"/>
        <v>78.784999999999997</v>
      </c>
    </row>
    <row r="39" spans="1:8" ht="47.25">
      <c r="A39" s="27" t="s">
        <v>41</v>
      </c>
      <c r="B39" s="23" t="s">
        <v>51</v>
      </c>
      <c r="C39" s="35">
        <v>240</v>
      </c>
      <c r="D39" s="36" t="s">
        <v>42</v>
      </c>
      <c r="E39" s="36" t="s">
        <v>43</v>
      </c>
      <c r="F39" s="26">
        <f>30-10</f>
        <v>20</v>
      </c>
      <c r="G39" s="26">
        <v>74.635000000000005</v>
      </c>
      <c r="H39" s="26">
        <v>78.784999999999997</v>
      </c>
    </row>
    <row r="40" spans="1:8" ht="56.25" customHeight="1">
      <c r="A40" s="19" t="s">
        <v>52</v>
      </c>
      <c r="B40" s="33" t="s">
        <v>53</v>
      </c>
      <c r="C40" s="35"/>
      <c r="D40" s="36"/>
      <c r="E40" s="36"/>
      <c r="F40" s="21">
        <f>F41</f>
        <v>2150</v>
      </c>
      <c r="G40" s="21">
        <f t="shared" ref="G40:H41" si="15">G41</f>
        <v>2150</v>
      </c>
      <c r="H40" s="21">
        <f t="shared" si="15"/>
        <v>2150</v>
      </c>
    </row>
    <row r="41" spans="1:8" ht="15.75">
      <c r="A41" s="22" t="s">
        <v>17</v>
      </c>
      <c r="B41" s="23" t="s">
        <v>54</v>
      </c>
      <c r="C41" s="34"/>
      <c r="D41" s="33"/>
      <c r="E41" s="33"/>
      <c r="F41" s="21">
        <f>F42</f>
        <v>2150</v>
      </c>
      <c r="G41" s="21">
        <f t="shared" si="15"/>
        <v>2150</v>
      </c>
      <c r="H41" s="21">
        <f t="shared" si="15"/>
        <v>2150</v>
      </c>
    </row>
    <row r="42" spans="1:8" ht="94.5">
      <c r="A42" s="39" t="s">
        <v>55</v>
      </c>
      <c r="B42" s="25" t="s">
        <v>56</v>
      </c>
      <c r="C42" s="35"/>
      <c r="D42" s="36"/>
      <c r="E42" s="36"/>
      <c r="F42" s="26">
        <f>F43++F51+F47</f>
        <v>2150</v>
      </c>
      <c r="G42" s="26">
        <f t="shared" ref="G42:H42" si="16">G43++G51+G47</f>
        <v>2150</v>
      </c>
      <c r="H42" s="26">
        <f t="shared" si="16"/>
        <v>2150</v>
      </c>
    </row>
    <row r="43" spans="1:8" ht="15.75">
      <c r="A43" s="29" t="s">
        <v>57</v>
      </c>
      <c r="B43" s="30" t="s">
        <v>58</v>
      </c>
      <c r="C43" s="35"/>
      <c r="D43" s="36"/>
      <c r="E43" s="36"/>
      <c r="F43" s="26">
        <f>F44</f>
        <v>1900</v>
      </c>
      <c r="G43" s="26">
        <f t="shared" ref="G43:H43" si="17">G44</f>
        <v>1900</v>
      </c>
      <c r="H43" s="26">
        <f t="shared" si="17"/>
        <v>1900</v>
      </c>
    </row>
    <row r="44" spans="1:8" ht="31.5">
      <c r="A44" s="27" t="s">
        <v>23</v>
      </c>
      <c r="B44" s="23" t="s">
        <v>58</v>
      </c>
      <c r="C44" s="35">
        <v>200</v>
      </c>
      <c r="D44" s="36"/>
      <c r="E44" s="36"/>
      <c r="F44" s="26">
        <f>F45</f>
        <v>1900</v>
      </c>
      <c r="G44" s="26">
        <f t="shared" ref="G44:H45" si="18">G45</f>
        <v>1900</v>
      </c>
      <c r="H44" s="26">
        <f t="shared" si="18"/>
        <v>1900</v>
      </c>
    </row>
    <row r="45" spans="1:8" ht="31.5">
      <c r="A45" s="28" t="s">
        <v>24</v>
      </c>
      <c r="B45" s="23" t="s">
        <v>58</v>
      </c>
      <c r="C45" s="35">
        <v>240</v>
      </c>
      <c r="D45" s="36"/>
      <c r="E45" s="36"/>
      <c r="F45" s="26">
        <f>F46</f>
        <v>1900</v>
      </c>
      <c r="G45" s="26">
        <f t="shared" si="18"/>
        <v>1900</v>
      </c>
      <c r="H45" s="26">
        <f t="shared" si="18"/>
        <v>1900</v>
      </c>
    </row>
    <row r="46" spans="1:8" ht="27" customHeight="1">
      <c r="A46" s="27" t="s">
        <v>59</v>
      </c>
      <c r="B46" s="23" t="s">
        <v>58</v>
      </c>
      <c r="C46" s="35">
        <v>240</v>
      </c>
      <c r="D46" s="36" t="s">
        <v>60</v>
      </c>
      <c r="E46" s="36" t="s">
        <v>61</v>
      </c>
      <c r="F46" s="26">
        <v>1900</v>
      </c>
      <c r="G46" s="26">
        <v>1900</v>
      </c>
      <c r="H46" s="26">
        <v>1900</v>
      </c>
    </row>
    <row r="47" spans="1:8" ht="47.25">
      <c r="A47" s="29" t="s">
        <v>201</v>
      </c>
      <c r="B47" s="23" t="s">
        <v>62</v>
      </c>
      <c r="C47" s="35"/>
      <c r="D47" s="36"/>
      <c r="E47" s="36"/>
      <c r="F47" s="26">
        <f>F49</f>
        <v>150</v>
      </c>
      <c r="G47" s="26">
        <f>G49</f>
        <v>150</v>
      </c>
      <c r="H47" s="26">
        <f>H49</f>
        <v>150</v>
      </c>
    </row>
    <row r="48" spans="1:8" ht="31.5">
      <c r="A48" s="27" t="s">
        <v>23</v>
      </c>
      <c r="B48" s="23" t="s">
        <v>62</v>
      </c>
      <c r="C48" s="35">
        <v>200</v>
      </c>
      <c r="D48" s="36"/>
      <c r="E48" s="36"/>
      <c r="F48" s="26">
        <f>F49</f>
        <v>150</v>
      </c>
      <c r="G48" s="26">
        <f t="shared" ref="G48:H48" si="19">G49</f>
        <v>150</v>
      </c>
      <c r="H48" s="26">
        <f t="shared" si="19"/>
        <v>150</v>
      </c>
    </row>
    <row r="49" spans="1:8" ht="31.5">
      <c r="A49" s="28" t="s">
        <v>24</v>
      </c>
      <c r="B49" s="23" t="s">
        <v>62</v>
      </c>
      <c r="C49" s="35">
        <v>240</v>
      </c>
      <c r="D49" s="36"/>
      <c r="E49" s="36"/>
      <c r="F49" s="26">
        <f>F50</f>
        <v>150</v>
      </c>
      <c r="G49" s="26">
        <f t="shared" ref="G49:H49" si="20">G50</f>
        <v>150</v>
      </c>
      <c r="H49" s="26">
        <f t="shared" si="20"/>
        <v>150</v>
      </c>
    </row>
    <row r="50" spans="1:8" ht="15.75">
      <c r="A50" s="27" t="s">
        <v>59</v>
      </c>
      <c r="B50" s="23" t="s">
        <v>62</v>
      </c>
      <c r="C50" s="35">
        <v>240</v>
      </c>
      <c r="D50" s="36" t="s">
        <v>60</v>
      </c>
      <c r="E50" s="36" t="s">
        <v>61</v>
      </c>
      <c r="F50" s="26">
        <v>150</v>
      </c>
      <c r="G50" s="26">
        <v>150</v>
      </c>
      <c r="H50" s="26">
        <v>150</v>
      </c>
    </row>
    <row r="51" spans="1:8" ht="47.25">
      <c r="A51" s="29" t="s">
        <v>63</v>
      </c>
      <c r="B51" s="30" t="s">
        <v>64</v>
      </c>
      <c r="C51" s="35"/>
      <c r="D51" s="36"/>
      <c r="E51" s="36"/>
      <c r="F51" s="26">
        <f>F52</f>
        <v>100</v>
      </c>
      <c r="G51" s="26">
        <f t="shared" ref="G51:H53" si="21">G52</f>
        <v>100</v>
      </c>
      <c r="H51" s="26">
        <f t="shared" si="21"/>
        <v>100</v>
      </c>
    </row>
    <row r="52" spans="1:8" ht="31.5">
      <c r="A52" s="27" t="s">
        <v>23</v>
      </c>
      <c r="B52" s="23" t="s">
        <v>64</v>
      </c>
      <c r="C52" s="35">
        <v>200</v>
      </c>
      <c r="D52" s="36"/>
      <c r="E52" s="36"/>
      <c r="F52" s="26">
        <f>F53</f>
        <v>100</v>
      </c>
      <c r="G52" s="26">
        <f t="shared" si="21"/>
        <v>100</v>
      </c>
      <c r="H52" s="26">
        <f t="shared" si="21"/>
        <v>100</v>
      </c>
    </row>
    <row r="53" spans="1:8" ht="31.5">
      <c r="A53" s="28" t="s">
        <v>24</v>
      </c>
      <c r="B53" s="23" t="s">
        <v>64</v>
      </c>
      <c r="C53" s="35">
        <v>240</v>
      </c>
      <c r="D53" s="36"/>
      <c r="E53" s="36"/>
      <c r="F53" s="26">
        <f>F54</f>
        <v>100</v>
      </c>
      <c r="G53" s="26">
        <f t="shared" si="21"/>
        <v>100</v>
      </c>
      <c r="H53" s="26">
        <f t="shared" si="21"/>
        <v>100</v>
      </c>
    </row>
    <row r="54" spans="1:8" ht="15.75">
      <c r="A54" s="27" t="s">
        <v>59</v>
      </c>
      <c r="B54" s="23" t="s">
        <v>64</v>
      </c>
      <c r="C54" s="35">
        <v>240</v>
      </c>
      <c r="D54" s="36" t="s">
        <v>60</v>
      </c>
      <c r="E54" s="36" t="s">
        <v>61</v>
      </c>
      <c r="F54" s="26">
        <v>100</v>
      </c>
      <c r="G54" s="26">
        <v>100</v>
      </c>
      <c r="H54" s="26">
        <v>100</v>
      </c>
    </row>
    <row r="55" spans="1:8" ht="68.25" customHeight="1">
      <c r="A55" s="19" t="s">
        <v>65</v>
      </c>
      <c r="B55" s="40" t="s">
        <v>66</v>
      </c>
      <c r="C55" s="15"/>
      <c r="D55" s="13"/>
      <c r="E55" s="13"/>
      <c r="F55" s="21">
        <f t="shared" ref="F55:F60" si="22">F56</f>
        <v>557.60500000000002</v>
      </c>
      <c r="G55" s="21">
        <f t="shared" ref="G55:H56" si="23">G56</f>
        <v>499.68200000000002</v>
      </c>
      <c r="H55" s="21">
        <f t="shared" si="23"/>
        <v>701.89599999999996</v>
      </c>
    </row>
    <row r="56" spans="1:8" ht="47.25" customHeight="1">
      <c r="A56" s="22" t="s">
        <v>17</v>
      </c>
      <c r="B56" s="23" t="s">
        <v>67</v>
      </c>
      <c r="C56" s="15"/>
      <c r="D56" s="13"/>
      <c r="E56" s="13"/>
      <c r="F56" s="21">
        <f t="shared" si="22"/>
        <v>557.60500000000002</v>
      </c>
      <c r="G56" s="21">
        <f t="shared" si="23"/>
        <v>499.68200000000002</v>
      </c>
      <c r="H56" s="21">
        <f t="shared" si="23"/>
        <v>701.89599999999996</v>
      </c>
    </row>
    <row r="57" spans="1:8" ht="63">
      <c r="A57" s="24" t="s">
        <v>68</v>
      </c>
      <c r="B57" s="25" t="s">
        <v>69</v>
      </c>
      <c r="C57" s="15"/>
      <c r="D57" s="13"/>
      <c r="E57" s="13"/>
      <c r="F57" s="41">
        <f t="shared" si="22"/>
        <v>557.60500000000002</v>
      </c>
      <c r="G57" s="41">
        <f t="shared" ref="G57:H57" si="24">G58</f>
        <v>499.68200000000002</v>
      </c>
      <c r="H57" s="41">
        <f t="shared" si="24"/>
        <v>701.89599999999996</v>
      </c>
    </row>
    <row r="58" spans="1:8" ht="47.25">
      <c r="A58" s="22" t="s">
        <v>70</v>
      </c>
      <c r="B58" s="30" t="s">
        <v>71</v>
      </c>
      <c r="C58" s="15"/>
      <c r="D58" s="13"/>
      <c r="E58" s="13"/>
      <c r="F58" s="41">
        <f t="shared" si="22"/>
        <v>557.60500000000002</v>
      </c>
      <c r="G58" s="41">
        <f t="shared" ref="G58:H60" si="25">G59</f>
        <v>499.68200000000002</v>
      </c>
      <c r="H58" s="41">
        <f t="shared" si="25"/>
        <v>701.89599999999996</v>
      </c>
    </row>
    <row r="59" spans="1:8" ht="31.5">
      <c r="A59" s="27" t="s">
        <v>23</v>
      </c>
      <c r="B59" s="23" t="s">
        <v>71</v>
      </c>
      <c r="C59" s="15">
        <v>200</v>
      </c>
      <c r="D59" s="13"/>
      <c r="E59" s="13"/>
      <c r="F59" s="41">
        <f t="shared" si="22"/>
        <v>557.60500000000002</v>
      </c>
      <c r="G59" s="41">
        <f t="shared" si="25"/>
        <v>499.68200000000002</v>
      </c>
      <c r="H59" s="41">
        <f t="shared" si="25"/>
        <v>701.89599999999996</v>
      </c>
    </row>
    <row r="60" spans="1:8" ht="31.5">
      <c r="A60" s="28" t="s">
        <v>24</v>
      </c>
      <c r="B60" s="23" t="s">
        <v>71</v>
      </c>
      <c r="C60" s="15">
        <v>240</v>
      </c>
      <c r="D60" s="13"/>
      <c r="E60" s="13"/>
      <c r="F60" s="41">
        <f t="shared" si="22"/>
        <v>557.60500000000002</v>
      </c>
      <c r="G60" s="41">
        <f t="shared" si="25"/>
        <v>499.68200000000002</v>
      </c>
      <c r="H60" s="41">
        <f t="shared" si="25"/>
        <v>701.89599999999996</v>
      </c>
    </row>
    <row r="61" spans="1:8" ht="15.75">
      <c r="A61" s="28" t="s">
        <v>72</v>
      </c>
      <c r="B61" s="23" t="s">
        <v>71</v>
      </c>
      <c r="C61" s="15">
        <v>240</v>
      </c>
      <c r="D61" s="13" t="s">
        <v>73</v>
      </c>
      <c r="E61" s="13" t="s">
        <v>42</v>
      </c>
      <c r="F61" s="42">
        <v>557.60500000000002</v>
      </c>
      <c r="G61" s="42">
        <v>499.68200000000002</v>
      </c>
      <c r="H61" s="42">
        <v>701.89599999999996</v>
      </c>
    </row>
    <row r="62" spans="1:8" ht="63">
      <c r="A62" s="19" t="s">
        <v>74</v>
      </c>
      <c r="B62" s="40" t="s">
        <v>75</v>
      </c>
      <c r="C62" s="15"/>
      <c r="D62" s="13"/>
      <c r="E62" s="13"/>
      <c r="F62" s="21">
        <f t="shared" ref="F62:F67" si="26">F63</f>
        <v>50</v>
      </c>
      <c r="G62" s="21">
        <f t="shared" ref="G62:H65" si="27">G63</f>
        <v>50</v>
      </c>
      <c r="H62" s="21">
        <f t="shared" si="27"/>
        <v>50</v>
      </c>
    </row>
    <row r="63" spans="1:8" ht="15.75">
      <c r="A63" s="22" t="s">
        <v>17</v>
      </c>
      <c r="B63" s="23" t="s">
        <v>76</v>
      </c>
      <c r="C63" s="15"/>
      <c r="D63" s="13"/>
      <c r="E63" s="13"/>
      <c r="F63" s="21">
        <f t="shared" si="26"/>
        <v>50</v>
      </c>
      <c r="G63" s="21">
        <f t="shared" si="27"/>
        <v>50</v>
      </c>
      <c r="H63" s="21">
        <f t="shared" si="27"/>
        <v>50</v>
      </c>
    </row>
    <row r="64" spans="1:8" ht="47.25">
      <c r="A64" s="24" t="s">
        <v>77</v>
      </c>
      <c r="B64" s="25" t="s">
        <v>78</v>
      </c>
      <c r="C64" s="15"/>
      <c r="D64" s="13"/>
      <c r="E64" s="13"/>
      <c r="F64" s="21">
        <f t="shared" si="26"/>
        <v>50</v>
      </c>
      <c r="G64" s="21">
        <f t="shared" si="27"/>
        <v>50</v>
      </c>
      <c r="H64" s="21">
        <f t="shared" si="27"/>
        <v>50</v>
      </c>
    </row>
    <row r="65" spans="1:8" ht="31.5">
      <c r="A65" s="22" t="s">
        <v>79</v>
      </c>
      <c r="B65" s="30" t="s">
        <v>80</v>
      </c>
      <c r="C65" s="15"/>
      <c r="D65" s="13"/>
      <c r="E65" s="13"/>
      <c r="F65" s="21">
        <f t="shared" si="26"/>
        <v>50</v>
      </c>
      <c r="G65" s="21">
        <f t="shared" si="27"/>
        <v>50</v>
      </c>
      <c r="H65" s="21">
        <f t="shared" si="27"/>
        <v>50</v>
      </c>
    </row>
    <row r="66" spans="1:8" ht="31.5">
      <c r="A66" s="27" t="s">
        <v>23</v>
      </c>
      <c r="B66" s="23" t="s">
        <v>80</v>
      </c>
      <c r="C66" s="15">
        <v>200</v>
      </c>
      <c r="D66" s="13"/>
      <c r="E66" s="13"/>
      <c r="F66" s="26">
        <f t="shared" si="26"/>
        <v>50</v>
      </c>
      <c r="G66" s="26">
        <f t="shared" ref="G66:H67" si="28">G67</f>
        <v>50</v>
      </c>
      <c r="H66" s="26">
        <f t="shared" si="28"/>
        <v>50</v>
      </c>
    </row>
    <row r="67" spans="1:8" ht="31.5">
      <c r="A67" s="28" t="s">
        <v>24</v>
      </c>
      <c r="B67" s="23" t="s">
        <v>80</v>
      </c>
      <c r="C67" s="15">
        <v>240</v>
      </c>
      <c r="D67" s="13"/>
      <c r="E67" s="13"/>
      <c r="F67" s="26">
        <f t="shared" si="26"/>
        <v>50</v>
      </c>
      <c r="G67" s="26">
        <f t="shared" si="28"/>
        <v>50</v>
      </c>
      <c r="H67" s="26">
        <f t="shared" si="28"/>
        <v>50</v>
      </c>
    </row>
    <row r="68" spans="1:8" ht="15.75">
      <c r="A68" s="43" t="s">
        <v>59</v>
      </c>
      <c r="B68" s="23" t="s">
        <v>80</v>
      </c>
      <c r="C68" s="15">
        <v>240</v>
      </c>
      <c r="D68" s="13" t="s">
        <v>60</v>
      </c>
      <c r="E68" s="13" t="s">
        <v>61</v>
      </c>
      <c r="F68" s="26">
        <v>50</v>
      </c>
      <c r="G68" s="26">
        <v>50</v>
      </c>
      <c r="H68" s="26">
        <v>50</v>
      </c>
    </row>
    <row r="69" spans="1:8" ht="78.75">
      <c r="A69" s="45" t="s">
        <v>88</v>
      </c>
      <c r="B69" s="20" t="s">
        <v>89</v>
      </c>
      <c r="C69" s="34"/>
      <c r="D69" s="81"/>
      <c r="E69" s="81"/>
      <c r="F69" s="44">
        <f t="shared" ref="F69:H74" si="29">F70</f>
        <v>1325.1950000000002</v>
      </c>
      <c r="G69" s="44">
        <f t="shared" si="29"/>
        <v>0</v>
      </c>
      <c r="H69" s="44">
        <f t="shared" si="29"/>
        <v>0</v>
      </c>
    </row>
    <row r="70" spans="1:8" ht="15.75">
      <c r="A70" s="22" t="s">
        <v>17</v>
      </c>
      <c r="B70" s="23" t="s">
        <v>90</v>
      </c>
      <c r="C70" s="34"/>
      <c r="D70" s="81"/>
      <c r="E70" s="81"/>
      <c r="F70" s="44">
        <f t="shared" si="29"/>
        <v>1325.1950000000002</v>
      </c>
      <c r="G70" s="44">
        <f t="shared" si="29"/>
        <v>0</v>
      </c>
      <c r="H70" s="44">
        <f t="shared" si="29"/>
        <v>0</v>
      </c>
    </row>
    <row r="71" spans="1:8" ht="31.5">
      <c r="A71" s="24" t="s">
        <v>91</v>
      </c>
      <c r="B71" s="25" t="s">
        <v>92</v>
      </c>
      <c r="C71" s="34"/>
      <c r="D71" s="81"/>
      <c r="E71" s="81"/>
      <c r="F71" s="44">
        <f t="shared" si="29"/>
        <v>1325.1950000000002</v>
      </c>
      <c r="G71" s="44">
        <f t="shared" si="29"/>
        <v>0</v>
      </c>
      <c r="H71" s="44">
        <f t="shared" si="29"/>
        <v>0</v>
      </c>
    </row>
    <row r="72" spans="1:8" ht="78.75">
      <c r="A72" s="22" t="s">
        <v>93</v>
      </c>
      <c r="B72" s="25" t="s">
        <v>94</v>
      </c>
      <c r="C72" s="34"/>
      <c r="D72" s="81"/>
      <c r="E72" s="81"/>
      <c r="F72" s="44">
        <f>F75+F78</f>
        <v>1325.1950000000002</v>
      </c>
      <c r="G72" s="44">
        <f t="shared" si="29"/>
        <v>0</v>
      </c>
      <c r="H72" s="44">
        <f t="shared" si="29"/>
        <v>0</v>
      </c>
    </row>
    <row r="73" spans="1:8" ht="31.5">
      <c r="A73" s="27" t="s">
        <v>23</v>
      </c>
      <c r="B73" s="23" t="s">
        <v>94</v>
      </c>
      <c r="C73" s="35">
        <v>200</v>
      </c>
      <c r="D73" s="13"/>
      <c r="E73" s="13"/>
      <c r="F73" s="42">
        <f>F74</f>
        <v>659.48387000000002</v>
      </c>
      <c r="G73" s="42">
        <f t="shared" si="29"/>
        <v>0</v>
      </c>
      <c r="H73" s="42">
        <f t="shared" si="29"/>
        <v>0</v>
      </c>
    </row>
    <row r="74" spans="1:8" ht="31.5">
      <c r="A74" s="46" t="s">
        <v>24</v>
      </c>
      <c r="B74" s="23" t="s">
        <v>94</v>
      </c>
      <c r="C74" s="35">
        <v>240</v>
      </c>
      <c r="D74" s="13"/>
      <c r="E74" s="13"/>
      <c r="F74" s="42">
        <f>F75</f>
        <v>659.48387000000002</v>
      </c>
      <c r="G74" s="42">
        <f t="shared" si="29"/>
        <v>0</v>
      </c>
      <c r="H74" s="42">
        <f t="shared" si="29"/>
        <v>0</v>
      </c>
    </row>
    <row r="75" spans="1:8" ht="47.25">
      <c r="A75" s="27" t="s">
        <v>41</v>
      </c>
      <c r="B75" s="23" t="s">
        <v>94</v>
      </c>
      <c r="C75" s="35">
        <v>240</v>
      </c>
      <c r="D75" s="36" t="s">
        <v>42</v>
      </c>
      <c r="E75" s="36" t="s">
        <v>43</v>
      </c>
      <c r="F75" s="42">
        <v>659.48387000000002</v>
      </c>
      <c r="G75" s="42">
        <v>0</v>
      </c>
      <c r="H75" s="42">
        <v>0</v>
      </c>
    </row>
    <row r="76" spans="1:8" ht="31.5">
      <c r="A76" s="27" t="s">
        <v>23</v>
      </c>
      <c r="B76" s="23" t="s">
        <v>94</v>
      </c>
      <c r="C76" s="35">
        <v>200</v>
      </c>
      <c r="D76" s="13"/>
      <c r="E76" s="13"/>
      <c r="F76" s="42">
        <f t="shared" ref="F76:F77" si="30">F77</f>
        <v>665.71113000000003</v>
      </c>
      <c r="G76" s="42">
        <f t="shared" ref="G76:H77" si="31">G77</f>
        <v>0</v>
      </c>
      <c r="H76" s="42">
        <f t="shared" si="31"/>
        <v>0</v>
      </c>
    </row>
    <row r="77" spans="1:8" ht="31.5">
      <c r="A77" s="46" t="s">
        <v>24</v>
      </c>
      <c r="B77" s="23" t="s">
        <v>94</v>
      </c>
      <c r="C77" s="35">
        <v>240</v>
      </c>
      <c r="D77" s="13"/>
      <c r="E77" s="13"/>
      <c r="F77" s="42">
        <f t="shared" si="30"/>
        <v>665.71113000000003</v>
      </c>
      <c r="G77" s="42">
        <f t="shared" si="31"/>
        <v>0</v>
      </c>
      <c r="H77" s="42">
        <f t="shared" si="31"/>
        <v>0</v>
      </c>
    </row>
    <row r="78" spans="1:8" ht="15.75">
      <c r="A78" s="28" t="s">
        <v>72</v>
      </c>
      <c r="B78" s="23" t="s">
        <v>94</v>
      </c>
      <c r="C78" s="15">
        <v>240</v>
      </c>
      <c r="D78" s="13" t="s">
        <v>73</v>
      </c>
      <c r="E78" s="13" t="s">
        <v>42</v>
      </c>
      <c r="F78" s="42">
        <v>665.71113000000003</v>
      </c>
      <c r="G78" s="42">
        <v>0</v>
      </c>
      <c r="H78" s="42">
        <v>0</v>
      </c>
    </row>
    <row r="79" spans="1:8" ht="47.25">
      <c r="A79" s="19" t="s">
        <v>81</v>
      </c>
      <c r="B79" s="20" t="s">
        <v>82</v>
      </c>
      <c r="C79" s="15"/>
      <c r="D79" s="13"/>
      <c r="E79" s="13"/>
      <c r="F79" s="21">
        <f>F80+F86</f>
        <v>22.225000000000001</v>
      </c>
      <c r="G79" s="21">
        <f t="shared" ref="G79:H79" si="32">G80+G86</f>
        <v>22.250999999999998</v>
      </c>
      <c r="H79" s="21">
        <f t="shared" si="32"/>
        <v>18.276</v>
      </c>
    </row>
    <row r="80" spans="1:8" ht="15.75">
      <c r="A80" s="22" t="s">
        <v>17</v>
      </c>
      <c r="B80" s="23" t="s">
        <v>83</v>
      </c>
      <c r="C80" s="15"/>
      <c r="D80" s="13"/>
      <c r="E80" s="13"/>
      <c r="F80" s="21">
        <f t="shared" ref="F80:F84" si="33">F81</f>
        <v>14.303000000000001</v>
      </c>
      <c r="G80" s="21">
        <f t="shared" ref="G80:H84" si="34">G81</f>
        <v>17.050999999999998</v>
      </c>
      <c r="H80" s="21">
        <f t="shared" si="34"/>
        <v>18.276</v>
      </c>
    </row>
    <row r="81" spans="1:8" ht="31.5">
      <c r="A81" s="24" t="s">
        <v>84</v>
      </c>
      <c r="B81" s="25" t="s">
        <v>85</v>
      </c>
      <c r="C81" s="15"/>
      <c r="D81" s="13"/>
      <c r="E81" s="13"/>
      <c r="F81" s="21">
        <f t="shared" si="33"/>
        <v>14.303000000000001</v>
      </c>
      <c r="G81" s="21">
        <f t="shared" si="34"/>
        <v>17.050999999999998</v>
      </c>
      <c r="H81" s="21">
        <f t="shared" si="34"/>
        <v>18.276</v>
      </c>
    </row>
    <row r="82" spans="1:8" ht="47.25">
      <c r="A82" s="29" t="s">
        <v>86</v>
      </c>
      <c r="B82" s="30" t="s">
        <v>87</v>
      </c>
      <c r="C82" s="15"/>
      <c r="D82" s="13"/>
      <c r="E82" s="13"/>
      <c r="F82" s="26">
        <f t="shared" si="33"/>
        <v>14.303000000000001</v>
      </c>
      <c r="G82" s="26">
        <f t="shared" si="34"/>
        <v>17.050999999999998</v>
      </c>
      <c r="H82" s="26">
        <f t="shared" si="34"/>
        <v>18.276</v>
      </c>
    </row>
    <row r="83" spans="1:8" ht="31.5">
      <c r="A83" s="27" t="s">
        <v>23</v>
      </c>
      <c r="B83" s="23" t="s">
        <v>87</v>
      </c>
      <c r="C83" s="35">
        <v>200</v>
      </c>
      <c r="D83" s="13"/>
      <c r="E83" s="13"/>
      <c r="F83" s="26">
        <f t="shared" si="33"/>
        <v>14.303000000000001</v>
      </c>
      <c r="G83" s="26">
        <f t="shared" si="34"/>
        <v>17.050999999999998</v>
      </c>
      <c r="H83" s="26">
        <f t="shared" si="34"/>
        <v>18.276</v>
      </c>
    </row>
    <row r="84" spans="1:8" ht="31.5">
      <c r="A84" s="28" t="s">
        <v>24</v>
      </c>
      <c r="B84" s="23" t="s">
        <v>87</v>
      </c>
      <c r="C84" s="35">
        <v>240</v>
      </c>
      <c r="D84" s="13"/>
      <c r="E84" s="13"/>
      <c r="F84" s="26">
        <f t="shared" si="33"/>
        <v>14.303000000000001</v>
      </c>
      <c r="G84" s="26">
        <f t="shared" si="34"/>
        <v>17.050999999999998</v>
      </c>
      <c r="H84" s="26">
        <f t="shared" si="34"/>
        <v>18.276</v>
      </c>
    </row>
    <row r="85" spans="1:8" ht="15.75">
      <c r="A85" s="28" t="s">
        <v>72</v>
      </c>
      <c r="B85" s="23" t="s">
        <v>87</v>
      </c>
      <c r="C85" s="35">
        <v>240</v>
      </c>
      <c r="D85" s="13" t="s">
        <v>73</v>
      </c>
      <c r="E85" s="13" t="s">
        <v>42</v>
      </c>
      <c r="F85" s="42">
        <v>14.303000000000001</v>
      </c>
      <c r="G85" s="42">
        <v>17.050999999999998</v>
      </c>
      <c r="H85" s="42">
        <v>18.276</v>
      </c>
    </row>
    <row r="86" spans="1:8" ht="26.25" customHeight="1">
      <c r="A86" s="22" t="s">
        <v>194</v>
      </c>
      <c r="B86" s="23" t="s">
        <v>195</v>
      </c>
      <c r="C86" s="35"/>
      <c r="D86" s="13"/>
      <c r="E86" s="13"/>
      <c r="F86" s="44">
        <f>F87</f>
        <v>7.9219999999999997</v>
      </c>
      <c r="G86" s="44">
        <f t="shared" ref="G86:H86" si="35">G87</f>
        <v>5.2</v>
      </c>
      <c r="H86" s="44">
        <f t="shared" si="35"/>
        <v>0</v>
      </c>
    </row>
    <row r="87" spans="1:8" ht="31.5">
      <c r="A87" s="24" t="s">
        <v>202</v>
      </c>
      <c r="B87" s="30" t="s">
        <v>196</v>
      </c>
      <c r="C87" s="34"/>
      <c r="D87" s="81"/>
      <c r="E87" s="81"/>
      <c r="F87" s="44">
        <f>F89</f>
        <v>7.9219999999999997</v>
      </c>
      <c r="G87" s="44">
        <f t="shared" ref="G87:H87" si="36">G89</f>
        <v>5.2</v>
      </c>
      <c r="H87" s="44">
        <f t="shared" si="36"/>
        <v>0</v>
      </c>
    </row>
    <row r="88" spans="1:8" ht="63">
      <c r="A88" s="29" t="s">
        <v>198</v>
      </c>
      <c r="B88" s="30" t="s">
        <v>197</v>
      </c>
      <c r="C88" s="34"/>
      <c r="D88" s="81"/>
      <c r="E88" s="81"/>
      <c r="F88" s="44">
        <f>F89</f>
        <v>7.9219999999999997</v>
      </c>
      <c r="G88" s="44">
        <f t="shared" ref="G88:H90" si="37">G89</f>
        <v>5.2</v>
      </c>
      <c r="H88" s="44">
        <f t="shared" si="37"/>
        <v>0</v>
      </c>
    </row>
    <row r="89" spans="1:8" ht="31.5">
      <c r="A89" s="27" t="s">
        <v>23</v>
      </c>
      <c r="B89" s="23" t="s">
        <v>197</v>
      </c>
      <c r="C89" s="35">
        <v>200</v>
      </c>
      <c r="D89" s="13"/>
      <c r="E89" s="13"/>
      <c r="F89" s="42">
        <f>F90</f>
        <v>7.9219999999999997</v>
      </c>
      <c r="G89" s="42">
        <f t="shared" si="37"/>
        <v>5.2</v>
      </c>
      <c r="H89" s="42">
        <f t="shared" si="37"/>
        <v>0</v>
      </c>
    </row>
    <row r="90" spans="1:8" ht="31.5">
      <c r="A90" s="28" t="s">
        <v>24</v>
      </c>
      <c r="B90" s="23" t="s">
        <v>197</v>
      </c>
      <c r="C90" s="35">
        <v>240</v>
      </c>
      <c r="D90" s="13"/>
      <c r="E90" s="13"/>
      <c r="F90" s="42">
        <f>F91</f>
        <v>7.9219999999999997</v>
      </c>
      <c r="G90" s="42">
        <f t="shared" si="37"/>
        <v>5.2</v>
      </c>
      <c r="H90" s="42">
        <f t="shared" si="37"/>
        <v>0</v>
      </c>
    </row>
    <row r="91" spans="1:8" ht="15.75">
      <c r="A91" s="28" t="s">
        <v>72</v>
      </c>
      <c r="B91" s="23" t="s">
        <v>197</v>
      </c>
      <c r="C91" s="35">
        <v>240</v>
      </c>
      <c r="D91" s="13" t="s">
        <v>73</v>
      </c>
      <c r="E91" s="13" t="s">
        <v>42</v>
      </c>
      <c r="F91" s="42">
        <v>7.9219999999999997</v>
      </c>
      <c r="G91" s="42">
        <v>5.2</v>
      </c>
      <c r="H91" s="42">
        <v>0</v>
      </c>
    </row>
    <row r="92" spans="1:8" ht="47.25">
      <c r="A92" s="19" t="s">
        <v>95</v>
      </c>
      <c r="B92" s="20" t="s">
        <v>96</v>
      </c>
      <c r="C92" s="15"/>
      <c r="D92" s="13"/>
      <c r="E92" s="13"/>
      <c r="F92" s="21">
        <f>F95</f>
        <v>854.41599999999994</v>
      </c>
      <c r="G92" s="21">
        <f t="shared" ref="G92:H92" si="38">G95</f>
        <v>0</v>
      </c>
      <c r="H92" s="21">
        <f t="shared" si="38"/>
        <v>0</v>
      </c>
    </row>
    <row r="93" spans="1:8" ht="15.75">
      <c r="A93" s="22" t="s">
        <v>17</v>
      </c>
      <c r="B93" s="23" t="s">
        <v>97</v>
      </c>
      <c r="C93" s="15"/>
      <c r="D93" s="13"/>
      <c r="E93" s="13"/>
      <c r="F93" s="21">
        <f>F94</f>
        <v>854.41599999999994</v>
      </c>
      <c r="G93" s="21">
        <f t="shared" ref="G93:H94" si="39">G94</f>
        <v>0</v>
      </c>
      <c r="H93" s="21">
        <f t="shared" si="39"/>
        <v>0</v>
      </c>
    </row>
    <row r="94" spans="1:8" ht="31.5">
      <c r="A94" s="39" t="s">
        <v>91</v>
      </c>
      <c r="B94" s="25" t="s">
        <v>98</v>
      </c>
      <c r="C94" s="15"/>
      <c r="D94" s="13"/>
      <c r="E94" s="13"/>
      <c r="F94" s="21">
        <f>F95</f>
        <v>854.41599999999994</v>
      </c>
      <c r="G94" s="21">
        <f t="shared" si="39"/>
        <v>0</v>
      </c>
      <c r="H94" s="21">
        <f t="shared" si="39"/>
        <v>0</v>
      </c>
    </row>
    <row r="95" spans="1:8" ht="94.5">
      <c r="A95" s="47" t="s">
        <v>99</v>
      </c>
      <c r="B95" s="23" t="s">
        <v>100</v>
      </c>
      <c r="C95" s="15"/>
      <c r="D95" s="13"/>
      <c r="E95" s="13"/>
      <c r="F95" s="26">
        <f>F98+F101</f>
        <v>854.41599999999994</v>
      </c>
      <c r="G95" s="26">
        <f t="shared" ref="G95:H95" si="40">G96+G99</f>
        <v>0</v>
      </c>
      <c r="H95" s="26">
        <f t="shared" si="40"/>
        <v>0</v>
      </c>
    </row>
    <row r="96" spans="1:8" ht="31.5">
      <c r="A96" s="27" t="s">
        <v>23</v>
      </c>
      <c r="B96" s="23" t="s">
        <v>100</v>
      </c>
      <c r="C96" s="15">
        <v>200</v>
      </c>
      <c r="D96" s="13"/>
      <c r="E96" s="13"/>
      <c r="F96" s="26">
        <f>F97</f>
        <v>170.88319999999999</v>
      </c>
      <c r="G96" s="26">
        <f t="shared" ref="G96:H97" si="41">G97</f>
        <v>0</v>
      </c>
      <c r="H96" s="26">
        <f t="shared" si="41"/>
        <v>0</v>
      </c>
    </row>
    <row r="97" spans="1:8" ht="31.5">
      <c r="A97" s="28" t="s">
        <v>24</v>
      </c>
      <c r="B97" s="23" t="s">
        <v>100</v>
      </c>
      <c r="C97" s="15">
        <v>240</v>
      </c>
      <c r="D97" s="13"/>
      <c r="E97" s="13"/>
      <c r="F97" s="26">
        <f>F98</f>
        <v>170.88319999999999</v>
      </c>
      <c r="G97" s="26">
        <f t="shared" si="41"/>
        <v>0</v>
      </c>
      <c r="H97" s="26">
        <f t="shared" si="41"/>
        <v>0</v>
      </c>
    </row>
    <row r="98" spans="1:8" ht="15.75">
      <c r="A98" s="28" t="s">
        <v>59</v>
      </c>
      <c r="B98" s="23" t="s">
        <v>100</v>
      </c>
      <c r="C98" s="15">
        <v>240</v>
      </c>
      <c r="D98" s="13" t="s">
        <v>60</v>
      </c>
      <c r="E98" s="13" t="s">
        <v>61</v>
      </c>
      <c r="F98" s="26">
        <v>170.88319999999999</v>
      </c>
      <c r="G98" s="26">
        <v>0</v>
      </c>
      <c r="H98" s="26">
        <v>0</v>
      </c>
    </row>
    <row r="99" spans="1:8" ht="31.5">
      <c r="A99" s="27" t="s">
        <v>23</v>
      </c>
      <c r="B99" s="23" t="s">
        <v>100</v>
      </c>
      <c r="C99" s="15">
        <v>200</v>
      </c>
      <c r="D99" s="13"/>
      <c r="E99" s="13"/>
      <c r="F99" s="26">
        <f>F100</f>
        <v>683.53279999999995</v>
      </c>
      <c r="G99" s="26">
        <f t="shared" ref="G99:H100" si="42">G100</f>
        <v>0</v>
      </c>
      <c r="H99" s="26">
        <f t="shared" si="42"/>
        <v>0</v>
      </c>
    </row>
    <row r="100" spans="1:8" ht="31.5">
      <c r="A100" s="28" t="s">
        <v>24</v>
      </c>
      <c r="B100" s="23" t="s">
        <v>100</v>
      </c>
      <c r="C100" s="15">
        <v>240</v>
      </c>
      <c r="D100" s="13"/>
      <c r="E100" s="13"/>
      <c r="F100" s="26">
        <f>F101</f>
        <v>683.53279999999995</v>
      </c>
      <c r="G100" s="26">
        <f t="shared" si="42"/>
        <v>0</v>
      </c>
      <c r="H100" s="26">
        <f t="shared" si="42"/>
        <v>0</v>
      </c>
    </row>
    <row r="101" spans="1:8" ht="15.75">
      <c r="A101" s="28" t="s">
        <v>72</v>
      </c>
      <c r="B101" s="23" t="s">
        <v>100</v>
      </c>
      <c r="C101" s="15">
        <v>240</v>
      </c>
      <c r="D101" s="13" t="s">
        <v>73</v>
      </c>
      <c r="E101" s="13" t="s">
        <v>42</v>
      </c>
      <c r="F101" s="26">
        <v>683.53279999999995</v>
      </c>
      <c r="G101" s="26">
        <v>0</v>
      </c>
      <c r="H101" s="26">
        <v>0</v>
      </c>
    </row>
    <row r="102" spans="1:8" ht="15.75">
      <c r="A102" s="16" t="s">
        <v>101</v>
      </c>
      <c r="B102" s="13"/>
      <c r="C102" s="15"/>
      <c r="D102" s="13"/>
      <c r="E102" s="13"/>
      <c r="F102" s="21">
        <f>F103+F136+F146</f>
        <v>7187.8339999999998</v>
      </c>
      <c r="G102" s="21">
        <f>G103+G136+G146</f>
        <v>6858.3280300000006</v>
      </c>
      <c r="H102" s="21">
        <f>H103+H136+H146</f>
        <v>6534.26379</v>
      </c>
    </row>
    <row r="103" spans="1:8" s="4" customFormat="1" ht="70.5" customHeight="1">
      <c r="A103" s="19" t="s">
        <v>102</v>
      </c>
      <c r="B103" s="48" t="s">
        <v>103</v>
      </c>
      <c r="C103" s="33"/>
      <c r="D103" s="48"/>
      <c r="E103" s="48"/>
      <c r="F103" s="44">
        <f>F104+F130</f>
        <v>6108.5339999999997</v>
      </c>
      <c r="G103" s="44">
        <f t="shared" ref="G103:H103" si="43">G104+G130</f>
        <v>5921.9000300000007</v>
      </c>
      <c r="H103" s="44">
        <f t="shared" si="43"/>
        <v>5580.5357899999999</v>
      </c>
    </row>
    <row r="104" spans="1:8" s="4" customFormat="1" ht="47.25">
      <c r="A104" s="28" t="s">
        <v>104</v>
      </c>
      <c r="B104" s="49" t="s">
        <v>105</v>
      </c>
      <c r="C104" s="33"/>
      <c r="D104" s="48"/>
      <c r="E104" s="48"/>
      <c r="F104" s="44">
        <f t="shared" ref="F104:H104" si="44">F105</f>
        <v>4890.2860000000001</v>
      </c>
      <c r="G104" s="44">
        <f t="shared" si="44"/>
        <v>4666.7350300000007</v>
      </c>
      <c r="H104" s="44">
        <f t="shared" si="44"/>
        <v>4288.8357900000001</v>
      </c>
    </row>
    <row r="105" spans="1:8" s="4" customFormat="1" ht="15.75">
      <c r="A105" s="27" t="s">
        <v>106</v>
      </c>
      <c r="B105" s="49" t="s">
        <v>107</v>
      </c>
      <c r="C105" s="33"/>
      <c r="D105" s="48"/>
      <c r="E105" s="48"/>
      <c r="F105" s="44">
        <f>F106+F126+F113</f>
        <v>4890.2860000000001</v>
      </c>
      <c r="G105" s="44">
        <f t="shared" ref="G105:H105" si="45">G106+G126+G113</f>
        <v>4666.7350300000007</v>
      </c>
      <c r="H105" s="44">
        <f t="shared" si="45"/>
        <v>4288.8357900000001</v>
      </c>
    </row>
    <row r="106" spans="1:8" s="4" customFormat="1" ht="33.75" customHeight="1">
      <c r="A106" s="28" t="s">
        <v>108</v>
      </c>
      <c r="B106" s="50" t="s">
        <v>109</v>
      </c>
      <c r="C106" s="33"/>
      <c r="D106" s="48"/>
      <c r="E106" s="48"/>
      <c r="F106" s="44">
        <f>F107+F110</f>
        <v>4560.7619999999997</v>
      </c>
      <c r="G106" s="44">
        <f t="shared" ref="G106:H106" si="46">G107+G110</f>
        <v>4663.2150300000003</v>
      </c>
      <c r="H106" s="44">
        <f t="shared" si="46"/>
        <v>4285.3157899999997</v>
      </c>
    </row>
    <row r="107" spans="1:8" s="4" customFormat="1" ht="78.75">
      <c r="A107" s="28" t="s">
        <v>110</v>
      </c>
      <c r="B107" s="36" t="s">
        <v>109</v>
      </c>
      <c r="C107" s="51" t="s">
        <v>111</v>
      </c>
      <c r="D107" s="50"/>
      <c r="E107" s="50"/>
      <c r="F107" s="26">
        <f t="shared" ref="F107:H108" si="47">F108</f>
        <v>3830.8519999999999</v>
      </c>
      <c r="G107" s="26">
        <f t="shared" si="47"/>
        <v>3826.6150299999999</v>
      </c>
      <c r="H107" s="26">
        <f t="shared" si="47"/>
        <v>3467.41579</v>
      </c>
    </row>
    <row r="108" spans="1:8" s="4" customFormat="1" ht="31.5">
      <c r="A108" s="37" t="s">
        <v>112</v>
      </c>
      <c r="B108" s="36" t="s">
        <v>109</v>
      </c>
      <c r="C108" s="51" t="s">
        <v>113</v>
      </c>
      <c r="D108" s="50"/>
      <c r="E108" s="50"/>
      <c r="F108" s="26">
        <f t="shared" si="47"/>
        <v>3830.8519999999999</v>
      </c>
      <c r="G108" s="26">
        <f t="shared" si="47"/>
        <v>3826.6150299999999</v>
      </c>
      <c r="H108" s="26">
        <f t="shared" si="47"/>
        <v>3467.41579</v>
      </c>
    </row>
    <row r="109" spans="1:8" s="4" customFormat="1" ht="47.25">
      <c r="A109" s="37" t="s">
        <v>203</v>
      </c>
      <c r="B109" s="50" t="s">
        <v>109</v>
      </c>
      <c r="C109" s="36" t="s">
        <v>113</v>
      </c>
      <c r="D109" s="36" t="s">
        <v>27</v>
      </c>
      <c r="E109" s="36" t="s">
        <v>60</v>
      </c>
      <c r="F109" s="26">
        <v>3830.8519999999999</v>
      </c>
      <c r="G109" s="26">
        <v>3826.6150299999999</v>
      </c>
      <c r="H109" s="26">
        <v>3467.41579</v>
      </c>
    </row>
    <row r="110" spans="1:8" s="4" customFormat="1" ht="40.5" customHeight="1">
      <c r="A110" s="37" t="s">
        <v>115</v>
      </c>
      <c r="B110" s="50" t="s">
        <v>109</v>
      </c>
      <c r="C110" s="36" t="s">
        <v>116</v>
      </c>
      <c r="D110" s="50"/>
      <c r="E110" s="36"/>
      <c r="F110" s="26">
        <f t="shared" ref="F110:G111" si="48">F111</f>
        <v>729.91</v>
      </c>
      <c r="G110" s="26">
        <f t="shared" si="48"/>
        <v>836.6</v>
      </c>
      <c r="H110" s="26">
        <f>H111</f>
        <v>817.9</v>
      </c>
    </row>
    <row r="111" spans="1:8" s="4" customFormat="1" ht="31.5">
      <c r="A111" s="37" t="s">
        <v>24</v>
      </c>
      <c r="B111" s="50" t="s">
        <v>109</v>
      </c>
      <c r="C111" s="36" t="s">
        <v>117</v>
      </c>
      <c r="D111" s="50"/>
      <c r="E111" s="50"/>
      <c r="F111" s="26">
        <f t="shared" si="48"/>
        <v>729.91</v>
      </c>
      <c r="G111" s="26">
        <f t="shared" si="48"/>
        <v>836.6</v>
      </c>
      <c r="H111" s="26">
        <f>H112</f>
        <v>817.9</v>
      </c>
    </row>
    <row r="112" spans="1:8" s="4" customFormat="1" ht="47.25">
      <c r="A112" s="37" t="s">
        <v>203</v>
      </c>
      <c r="B112" s="50" t="s">
        <v>109</v>
      </c>
      <c r="C112" s="36" t="s">
        <v>117</v>
      </c>
      <c r="D112" s="36" t="s">
        <v>27</v>
      </c>
      <c r="E112" s="36" t="s">
        <v>60</v>
      </c>
      <c r="F112" s="26">
        <v>729.91</v>
      </c>
      <c r="G112" s="26">
        <v>836.6</v>
      </c>
      <c r="H112" s="26">
        <v>817.9</v>
      </c>
    </row>
    <row r="113" spans="1:8" s="4" customFormat="1" ht="47.25">
      <c r="A113" s="28" t="s">
        <v>121</v>
      </c>
      <c r="B113" s="49" t="s">
        <v>122</v>
      </c>
      <c r="C113" s="36"/>
      <c r="D113" s="36"/>
      <c r="E113" s="36"/>
      <c r="F113" s="26">
        <f>F114+F118+F122</f>
        <v>326.00400000000002</v>
      </c>
      <c r="G113" s="26">
        <f>G114+G118+G122</f>
        <v>0</v>
      </c>
      <c r="H113" s="26">
        <f>H114+H118+H122</f>
        <v>0</v>
      </c>
    </row>
    <row r="114" spans="1:8" s="4" customFormat="1" ht="51.75" customHeight="1">
      <c r="A114" s="28" t="s">
        <v>123</v>
      </c>
      <c r="B114" s="36" t="s">
        <v>124</v>
      </c>
      <c r="C114" s="36"/>
      <c r="D114" s="36"/>
      <c r="E114" s="36"/>
      <c r="F114" s="26">
        <f t="shared" ref="F114:F115" si="49">F115</f>
        <v>233.2</v>
      </c>
      <c r="G114" s="26">
        <f>G115+G119+G123</f>
        <v>0</v>
      </c>
      <c r="H114" s="26">
        <f>H115</f>
        <v>0</v>
      </c>
    </row>
    <row r="115" spans="1:8" s="4" customFormat="1" ht="15.75">
      <c r="A115" s="28" t="s">
        <v>125</v>
      </c>
      <c r="B115" s="36" t="s">
        <v>124</v>
      </c>
      <c r="C115" s="36" t="s">
        <v>126</v>
      </c>
      <c r="D115" s="36"/>
      <c r="E115" s="36"/>
      <c r="F115" s="26">
        <f t="shared" si="49"/>
        <v>233.2</v>
      </c>
      <c r="G115" s="26">
        <f>G116+G120+G124</f>
        <v>0</v>
      </c>
      <c r="H115" s="26">
        <f>H116</f>
        <v>0</v>
      </c>
    </row>
    <row r="116" spans="1:8" s="4" customFormat="1" ht="15.75">
      <c r="A116" s="28" t="s">
        <v>127</v>
      </c>
      <c r="B116" s="36" t="s">
        <v>124</v>
      </c>
      <c r="C116" s="36" t="s">
        <v>128</v>
      </c>
      <c r="D116" s="36"/>
      <c r="E116" s="36"/>
      <c r="F116" s="26">
        <f>F117</f>
        <v>233.2</v>
      </c>
      <c r="G116" s="26">
        <f>G117+G121+G125</f>
        <v>0</v>
      </c>
      <c r="H116" s="26">
        <v>0</v>
      </c>
    </row>
    <row r="117" spans="1:8" s="4" customFormat="1" ht="57" customHeight="1">
      <c r="A117" s="37" t="s">
        <v>203</v>
      </c>
      <c r="B117" s="36" t="s">
        <v>124</v>
      </c>
      <c r="C117" s="36" t="s">
        <v>128</v>
      </c>
      <c r="D117" s="36" t="s">
        <v>27</v>
      </c>
      <c r="E117" s="36" t="s">
        <v>60</v>
      </c>
      <c r="F117" s="26">
        <v>233.2</v>
      </c>
      <c r="G117" s="26">
        <v>0</v>
      </c>
      <c r="H117" s="26">
        <v>0</v>
      </c>
    </row>
    <row r="118" spans="1:8" s="4" customFormat="1" ht="47.25">
      <c r="A118" s="52" t="s">
        <v>129</v>
      </c>
      <c r="B118" s="49" t="s">
        <v>130</v>
      </c>
      <c r="C118" s="36"/>
      <c r="D118" s="36"/>
      <c r="E118" s="36"/>
      <c r="F118" s="26">
        <f t="shared" ref="F118:G120" si="50">F119</f>
        <v>56.402999999999999</v>
      </c>
      <c r="G118" s="26">
        <f t="shared" si="50"/>
        <v>0</v>
      </c>
      <c r="H118" s="26">
        <f>H119</f>
        <v>0</v>
      </c>
    </row>
    <row r="119" spans="1:8" s="4" customFormat="1" ht="15.75">
      <c r="A119" s="28" t="s">
        <v>125</v>
      </c>
      <c r="B119" s="49" t="s">
        <v>130</v>
      </c>
      <c r="C119" s="36" t="s">
        <v>126</v>
      </c>
      <c r="D119" s="36"/>
      <c r="E119" s="36"/>
      <c r="F119" s="26">
        <f t="shared" si="50"/>
        <v>56.402999999999999</v>
      </c>
      <c r="G119" s="26">
        <f t="shared" si="50"/>
        <v>0</v>
      </c>
      <c r="H119" s="26">
        <f>H120</f>
        <v>0</v>
      </c>
    </row>
    <row r="120" spans="1:8" s="4" customFormat="1" ht="15.75">
      <c r="A120" s="28" t="s">
        <v>127</v>
      </c>
      <c r="B120" s="49" t="s">
        <v>130</v>
      </c>
      <c r="C120" s="36" t="s">
        <v>128</v>
      </c>
      <c r="D120" s="36"/>
      <c r="E120" s="36"/>
      <c r="F120" s="26">
        <f>F121</f>
        <v>56.402999999999999</v>
      </c>
      <c r="G120" s="26">
        <f t="shared" si="50"/>
        <v>0</v>
      </c>
      <c r="H120" s="26">
        <f>H121</f>
        <v>0</v>
      </c>
    </row>
    <row r="121" spans="1:8" s="4" customFormat="1" ht="47.25">
      <c r="A121" s="37" t="s">
        <v>131</v>
      </c>
      <c r="B121" s="49" t="s">
        <v>130</v>
      </c>
      <c r="C121" s="36" t="s">
        <v>128</v>
      </c>
      <c r="D121" s="36" t="s">
        <v>27</v>
      </c>
      <c r="E121" s="36" t="s">
        <v>132</v>
      </c>
      <c r="F121" s="26">
        <v>56.402999999999999</v>
      </c>
      <c r="G121" s="26">
        <v>0</v>
      </c>
      <c r="H121" s="26">
        <v>0</v>
      </c>
    </row>
    <row r="122" spans="1:8" s="4" customFormat="1" ht="47.25">
      <c r="A122" s="28" t="s">
        <v>133</v>
      </c>
      <c r="B122" s="49" t="s">
        <v>134</v>
      </c>
      <c r="C122" s="36"/>
      <c r="D122" s="36"/>
      <c r="E122" s="36"/>
      <c r="F122" s="26">
        <f t="shared" ref="F122:G124" si="51">F123</f>
        <v>36.401000000000003</v>
      </c>
      <c r="G122" s="26">
        <f t="shared" si="51"/>
        <v>0</v>
      </c>
      <c r="H122" s="26">
        <f>H123</f>
        <v>0</v>
      </c>
    </row>
    <row r="123" spans="1:8" s="4" customFormat="1" ht="15.75">
      <c r="A123" s="28" t="s">
        <v>125</v>
      </c>
      <c r="B123" s="49" t="s">
        <v>134</v>
      </c>
      <c r="C123" s="36" t="s">
        <v>126</v>
      </c>
      <c r="D123" s="36"/>
      <c r="E123" s="36"/>
      <c r="F123" s="26">
        <f t="shared" si="51"/>
        <v>36.401000000000003</v>
      </c>
      <c r="G123" s="26">
        <f t="shared" si="51"/>
        <v>0</v>
      </c>
      <c r="H123" s="26">
        <f>H124</f>
        <v>0</v>
      </c>
    </row>
    <row r="124" spans="1:8" s="4" customFormat="1" ht="15.75">
      <c r="A124" s="28" t="s">
        <v>127</v>
      </c>
      <c r="B124" s="49" t="s">
        <v>134</v>
      </c>
      <c r="C124" s="36" t="s">
        <v>128</v>
      </c>
      <c r="D124" s="36"/>
      <c r="E124" s="36"/>
      <c r="F124" s="26">
        <f>F125</f>
        <v>36.401000000000003</v>
      </c>
      <c r="G124" s="26">
        <f t="shared" si="51"/>
        <v>0</v>
      </c>
      <c r="H124" s="26">
        <f>H125</f>
        <v>0</v>
      </c>
    </row>
    <row r="125" spans="1:8" s="4" customFormat="1" ht="69" customHeight="1">
      <c r="A125" s="37" t="s">
        <v>114</v>
      </c>
      <c r="B125" s="49" t="s">
        <v>134</v>
      </c>
      <c r="C125" s="51" t="s">
        <v>128</v>
      </c>
      <c r="D125" s="36" t="s">
        <v>27</v>
      </c>
      <c r="E125" s="36" t="s">
        <v>60</v>
      </c>
      <c r="F125" s="26">
        <v>36.401000000000003</v>
      </c>
      <c r="G125" s="26">
        <v>0</v>
      </c>
      <c r="H125" s="26">
        <v>0</v>
      </c>
    </row>
    <row r="126" spans="1:8" s="4" customFormat="1" ht="78.75">
      <c r="A126" s="37" t="s">
        <v>135</v>
      </c>
      <c r="B126" s="49" t="s">
        <v>136</v>
      </c>
      <c r="C126" s="51"/>
      <c r="D126" s="49"/>
      <c r="E126" s="49"/>
      <c r="F126" s="26">
        <f t="shared" ref="F126:G128" si="52">F127</f>
        <v>3.52</v>
      </c>
      <c r="G126" s="26">
        <f t="shared" si="52"/>
        <v>3.52</v>
      </c>
      <c r="H126" s="26">
        <f>H127</f>
        <v>3.52</v>
      </c>
    </row>
    <row r="127" spans="1:8" s="4" customFormat="1" ht="31.5">
      <c r="A127" s="37" t="s">
        <v>115</v>
      </c>
      <c r="B127" s="49" t="s">
        <v>136</v>
      </c>
      <c r="C127" s="51" t="s">
        <v>116</v>
      </c>
      <c r="D127" s="49"/>
      <c r="E127" s="49"/>
      <c r="F127" s="26">
        <f t="shared" si="52"/>
        <v>3.52</v>
      </c>
      <c r="G127" s="26">
        <f t="shared" si="52"/>
        <v>3.52</v>
      </c>
      <c r="H127" s="26">
        <f>H128</f>
        <v>3.52</v>
      </c>
    </row>
    <row r="128" spans="1:8" s="4" customFormat="1" ht="31.5">
      <c r="A128" s="37" t="s">
        <v>24</v>
      </c>
      <c r="B128" s="49" t="s">
        <v>136</v>
      </c>
      <c r="C128" s="51" t="s">
        <v>117</v>
      </c>
      <c r="D128" s="49"/>
      <c r="E128" s="49"/>
      <c r="F128" s="26">
        <f t="shared" si="52"/>
        <v>3.52</v>
      </c>
      <c r="G128" s="26">
        <f t="shared" si="52"/>
        <v>3.52</v>
      </c>
      <c r="H128" s="26">
        <f>H129</f>
        <v>3.52</v>
      </c>
    </row>
    <row r="129" spans="1:256" s="4" customFormat="1" ht="31.5">
      <c r="A129" s="28" t="s">
        <v>137</v>
      </c>
      <c r="B129" s="49" t="s">
        <v>136</v>
      </c>
      <c r="C129" s="51" t="s">
        <v>117</v>
      </c>
      <c r="D129" s="51" t="s">
        <v>42</v>
      </c>
      <c r="E129" s="51" t="s">
        <v>138</v>
      </c>
      <c r="F129" s="42">
        <v>3.52</v>
      </c>
      <c r="G129" s="42">
        <v>3.52</v>
      </c>
      <c r="H129" s="26">
        <v>3.52</v>
      </c>
    </row>
    <row r="130" spans="1:256" s="4" customFormat="1" ht="51" customHeight="1">
      <c r="A130" s="53" t="s">
        <v>139</v>
      </c>
      <c r="B130" s="54" t="s">
        <v>140</v>
      </c>
      <c r="C130" s="33"/>
      <c r="D130" s="54"/>
      <c r="E130" s="54"/>
      <c r="F130" s="21">
        <f>F131</f>
        <v>1218.248</v>
      </c>
      <c r="G130" s="21">
        <f t="shared" ref="G130:H130" si="53">G132</f>
        <v>1255.165</v>
      </c>
      <c r="H130" s="21">
        <f t="shared" si="53"/>
        <v>1291.7</v>
      </c>
    </row>
    <row r="131" spans="1:256" s="4" customFormat="1" ht="16.5" customHeight="1">
      <c r="A131" s="37" t="s">
        <v>106</v>
      </c>
      <c r="B131" s="50" t="s">
        <v>141</v>
      </c>
      <c r="C131" s="36"/>
      <c r="D131" s="36"/>
      <c r="E131" s="36"/>
      <c r="F131" s="26">
        <f>F132</f>
        <v>1218.248</v>
      </c>
      <c r="G131" s="26">
        <f t="shared" ref="G131:H131" si="54">G132</f>
        <v>1255.165</v>
      </c>
      <c r="H131" s="26">
        <f t="shared" si="54"/>
        <v>1291.7</v>
      </c>
    </row>
    <row r="132" spans="1:256" s="5" customFormat="1" ht="47.25">
      <c r="A132" s="28" t="s">
        <v>139</v>
      </c>
      <c r="B132" s="50" t="s">
        <v>142</v>
      </c>
      <c r="C132" s="36"/>
      <c r="D132" s="36"/>
      <c r="E132" s="36"/>
      <c r="F132" s="26">
        <f t="shared" ref="F132:H132" si="55">F135</f>
        <v>1218.248</v>
      </c>
      <c r="G132" s="26">
        <f t="shared" si="55"/>
        <v>1255.165</v>
      </c>
      <c r="H132" s="26">
        <f t="shared" si="55"/>
        <v>1291.7</v>
      </c>
      <c r="I132" s="62"/>
      <c r="J132" s="63"/>
      <c r="K132" s="64"/>
      <c r="L132" s="63"/>
      <c r="M132" s="62"/>
      <c r="N132" s="65"/>
      <c r="O132" s="62"/>
      <c r="P132" s="66"/>
      <c r="Q132" s="63"/>
      <c r="R132" s="64"/>
      <c r="S132" s="63"/>
      <c r="T132" s="62"/>
      <c r="U132" s="65"/>
      <c r="V132" s="62"/>
      <c r="W132" s="66"/>
      <c r="X132" s="63"/>
      <c r="Y132" s="64"/>
      <c r="Z132" s="63"/>
      <c r="AA132" s="62"/>
      <c r="AB132" s="65"/>
      <c r="AC132" s="62"/>
      <c r="AD132" s="66"/>
      <c r="AE132" s="63"/>
      <c r="AF132" s="64"/>
      <c r="AG132" s="63"/>
      <c r="AH132" s="62"/>
      <c r="AI132" s="65"/>
      <c r="AJ132" s="62"/>
      <c r="AK132" s="66"/>
      <c r="AL132" s="63"/>
      <c r="AM132" s="64"/>
      <c r="AN132" s="63"/>
      <c r="AO132" s="62"/>
      <c r="AP132" s="65"/>
      <c r="AQ132" s="62"/>
      <c r="AR132" s="66"/>
      <c r="AS132" s="63"/>
      <c r="AT132" s="64"/>
      <c r="AU132" s="63"/>
      <c r="AV132" s="62"/>
      <c r="AW132" s="65"/>
      <c r="AX132" s="62"/>
      <c r="AY132" s="66"/>
      <c r="AZ132" s="63"/>
      <c r="BA132" s="64"/>
      <c r="BB132" s="63"/>
      <c r="BC132" s="62"/>
      <c r="BD132" s="65"/>
      <c r="BE132" s="62"/>
      <c r="BF132" s="66"/>
      <c r="BG132" s="63"/>
      <c r="BH132" s="64"/>
      <c r="BI132" s="63"/>
      <c r="BJ132" s="62"/>
      <c r="BK132" s="65"/>
      <c r="BL132" s="62"/>
      <c r="BM132" s="66"/>
      <c r="BN132" s="63"/>
      <c r="BO132" s="64"/>
      <c r="BP132" s="63"/>
      <c r="BQ132" s="62"/>
      <c r="BR132" s="65"/>
      <c r="BS132" s="62"/>
      <c r="BT132" s="66"/>
      <c r="BU132" s="63"/>
      <c r="BV132" s="64"/>
      <c r="BW132" s="63"/>
      <c r="BX132" s="62"/>
      <c r="BY132" s="65"/>
      <c r="BZ132" s="62"/>
      <c r="CA132" s="66"/>
      <c r="CB132" s="63"/>
      <c r="CC132" s="64"/>
      <c r="CD132" s="63"/>
      <c r="CE132" s="62"/>
      <c r="CF132" s="65"/>
      <c r="CG132" s="62"/>
      <c r="CH132" s="66"/>
      <c r="CI132" s="63"/>
      <c r="CJ132" s="64"/>
      <c r="CK132" s="63"/>
      <c r="CL132" s="62"/>
      <c r="CM132" s="65"/>
      <c r="CN132" s="62"/>
      <c r="CO132" s="66"/>
      <c r="CP132" s="63"/>
      <c r="CQ132" s="64"/>
      <c r="CR132" s="63"/>
      <c r="CS132" s="62"/>
      <c r="CT132" s="65"/>
      <c r="CU132" s="62"/>
      <c r="CV132" s="66"/>
      <c r="CW132" s="63"/>
      <c r="CX132" s="64"/>
      <c r="CY132" s="63"/>
      <c r="CZ132" s="62"/>
      <c r="DA132" s="65"/>
      <c r="DB132" s="62"/>
      <c r="DC132" s="66"/>
      <c r="DD132" s="63"/>
      <c r="DE132" s="64"/>
      <c r="DF132" s="63"/>
      <c r="DG132" s="62"/>
      <c r="DH132" s="65"/>
      <c r="DI132" s="62"/>
      <c r="DJ132" s="66"/>
      <c r="DK132" s="63"/>
      <c r="DL132" s="64"/>
      <c r="DM132" s="63"/>
      <c r="DN132" s="62"/>
      <c r="DO132" s="65"/>
      <c r="DP132" s="62"/>
      <c r="DQ132" s="66"/>
      <c r="DR132" s="63"/>
      <c r="DS132" s="64"/>
      <c r="DT132" s="63"/>
      <c r="DU132" s="62"/>
      <c r="DV132" s="65"/>
      <c r="DW132" s="62"/>
      <c r="DX132" s="66"/>
      <c r="DY132" s="63"/>
      <c r="DZ132" s="64"/>
      <c r="EA132" s="63"/>
      <c r="EB132" s="62"/>
      <c r="EC132" s="65"/>
      <c r="ED132" s="62"/>
      <c r="EE132" s="66"/>
      <c r="EF132" s="63"/>
      <c r="EG132" s="64"/>
      <c r="EH132" s="63"/>
      <c r="EI132" s="62"/>
      <c r="EJ132" s="65"/>
      <c r="EK132" s="62"/>
      <c r="EL132" s="66"/>
      <c r="EM132" s="63"/>
      <c r="EN132" s="64"/>
      <c r="EO132" s="63"/>
      <c r="EP132" s="62"/>
      <c r="EQ132" s="65"/>
      <c r="ER132" s="62"/>
      <c r="ES132" s="66"/>
      <c r="ET132" s="63"/>
      <c r="EU132" s="64"/>
      <c r="EV132" s="63"/>
      <c r="EW132" s="62"/>
      <c r="EX132" s="65"/>
      <c r="EY132" s="62"/>
      <c r="EZ132" s="66"/>
      <c r="FA132" s="63"/>
      <c r="FB132" s="64"/>
      <c r="FC132" s="63"/>
      <c r="FD132" s="62"/>
      <c r="FE132" s="65"/>
      <c r="FF132" s="62"/>
      <c r="FG132" s="66"/>
      <c r="FH132" s="63"/>
      <c r="FI132" s="64"/>
      <c r="FJ132" s="63"/>
      <c r="FK132" s="62"/>
      <c r="FL132" s="65"/>
      <c r="FM132" s="62"/>
      <c r="FN132" s="66"/>
      <c r="FO132" s="63"/>
      <c r="FP132" s="64"/>
      <c r="FQ132" s="63"/>
      <c r="FR132" s="62"/>
      <c r="FS132" s="65"/>
      <c r="FT132" s="62"/>
      <c r="FU132" s="66"/>
      <c r="FV132" s="63"/>
      <c r="FW132" s="64"/>
      <c r="FX132" s="63"/>
      <c r="FY132" s="62"/>
      <c r="FZ132" s="65"/>
      <c r="GA132" s="62"/>
      <c r="GB132" s="66"/>
      <c r="GC132" s="63"/>
      <c r="GD132" s="64"/>
      <c r="GE132" s="63"/>
      <c r="GF132" s="62"/>
      <c r="GG132" s="65"/>
      <c r="GH132" s="62"/>
      <c r="GI132" s="66"/>
      <c r="GJ132" s="63"/>
      <c r="GK132" s="64"/>
      <c r="GL132" s="63"/>
      <c r="GM132" s="62"/>
      <c r="GN132" s="65"/>
      <c r="GO132" s="62"/>
      <c r="GP132" s="66"/>
      <c r="GQ132" s="63"/>
      <c r="GR132" s="64"/>
      <c r="GS132" s="63"/>
      <c r="GT132" s="62"/>
      <c r="GU132" s="65"/>
      <c r="GV132" s="62"/>
      <c r="GW132" s="66"/>
      <c r="GX132" s="63"/>
      <c r="GY132" s="64"/>
      <c r="GZ132" s="63"/>
      <c r="HA132" s="62"/>
      <c r="HB132" s="65"/>
      <c r="HC132" s="62"/>
      <c r="HD132" s="66"/>
      <c r="HE132" s="63"/>
      <c r="HF132" s="64"/>
      <c r="HG132" s="63"/>
      <c r="HH132" s="62"/>
      <c r="HI132" s="65"/>
      <c r="HJ132" s="62"/>
      <c r="HK132" s="66"/>
      <c r="HL132" s="63"/>
      <c r="HM132" s="64"/>
      <c r="HN132" s="63"/>
      <c r="HO132" s="62"/>
      <c r="HP132" s="65"/>
      <c r="HQ132" s="62"/>
      <c r="HR132" s="66"/>
      <c r="HS132" s="63"/>
      <c r="HT132" s="64"/>
      <c r="HU132" s="63"/>
      <c r="HV132" s="62"/>
      <c r="HW132" s="65"/>
      <c r="HX132" s="62"/>
      <c r="HY132" s="66"/>
      <c r="HZ132" s="63"/>
      <c r="IA132" s="64"/>
      <c r="IB132" s="63"/>
      <c r="IC132" s="62"/>
      <c r="ID132" s="65"/>
      <c r="IE132" s="62"/>
      <c r="IF132" s="66"/>
      <c r="IG132" s="63"/>
      <c r="IH132" s="64"/>
      <c r="II132" s="63"/>
      <c r="IJ132" s="62"/>
      <c r="IK132" s="65"/>
      <c r="IL132" s="62"/>
      <c r="IM132" s="66"/>
      <c r="IN132" s="63"/>
      <c r="IO132" s="64"/>
      <c r="IP132" s="63"/>
      <c r="IQ132" s="62"/>
      <c r="IR132" s="65"/>
      <c r="IS132" s="62"/>
      <c r="IT132" s="66"/>
      <c r="IU132" s="63"/>
      <c r="IV132" s="64"/>
    </row>
    <row r="133" spans="1:256" s="5" customFormat="1" ht="78.75">
      <c r="A133" s="55" t="s">
        <v>110</v>
      </c>
      <c r="B133" s="50" t="s">
        <v>142</v>
      </c>
      <c r="C133" s="51" t="s">
        <v>111</v>
      </c>
      <c r="D133" s="51"/>
      <c r="E133" s="51"/>
      <c r="F133" s="26">
        <f t="shared" ref="F133:G134" si="56">F134</f>
        <v>1218.248</v>
      </c>
      <c r="G133" s="26">
        <f t="shared" si="56"/>
        <v>1255.165</v>
      </c>
      <c r="H133" s="26">
        <f>H134</f>
        <v>1291.7</v>
      </c>
      <c r="I133" s="62"/>
      <c r="J133" s="63"/>
      <c r="K133" s="64"/>
      <c r="L133" s="63"/>
      <c r="M133" s="62"/>
      <c r="N133" s="65"/>
      <c r="O133" s="62"/>
      <c r="P133" s="66"/>
      <c r="Q133" s="63"/>
      <c r="R133" s="64"/>
      <c r="S133" s="63"/>
      <c r="T133" s="62"/>
      <c r="U133" s="65"/>
      <c r="V133" s="62"/>
      <c r="W133" s="66"/>
      <c r="X133" s="63"/>
      <c r="Y133" s="64"/>
      <c r="Z133" s="63"/>
      <c r="AA133" s="62"/>
      <c r="AB133" s="65"/>
      <c r="AC133" s="62"/>
      <c r="AD133" s="66"/>
      <c r="AE133" s="63"/>
      <c r="AF133" s="64"/>
      <c r="AG133" s="63"/>
      <c r="AH133" s="62"/>
      <c r="AI133" s="65"/>
      <c r="AJ133" s="62"/>
      <c r="AK133" s="66"/>
      <c r="AL133" s="63"/>
      <c r="AM133" s="64"/>
      <c r="AN133" s="63"/>
      <c r="AO133" s="62"/>
      <c r="AP133" s="65"/>
      <c r="AQ133" s="62"/>
      <c r="AR133" s="66"/>
      <c r="AS133" s="63"/>
      <c r="AT133" s="64"/>
      <c r="AU133" s="63"/>
      <c r="AV133" s="62"/>
      <c r="AW133" s="65"/>
      <c r="AX133" s="62"/>
      <c r="AY133" s="66"/>
      <c r="AZ133" s="63"/>
      <c r="BA133" s="64"/>
      <c r="BB133" s="63"/>
      <c r="BC133" s="62"/>
      <c r="BD133" s="65"/>
      <c r="BE133" s="62"/>
      <c r="BF133" s="66"/>
      <c r="BG133" s="63"/>
      <c r="BH133" s="64"/>
      <c r="BI133" s="63"/>
      <c r="BJ133" s="62"/>
      <c r="BK133" s="65"/>
      <c r="BL133" s="62"/>
      <c r="BM133" s="66"/>
      <c r="BN133" s="63"/>
      <c r="BO133" s="64"/>
      <c r="BP133" s="63"/>
      <c r="BQ133" s="62"/>
      <c r="BR133" s="65"/>
      <c r="BS133" s="62"/>
      <c r="BT133" s="66"/>
      <c r="BU133" s="63"/>
      <c r="BV133" s="64"/>
      <c r="BW133" s="63"/>
      <c r="BX133" s="62"/>
      <c r="BY133" s="65"/>
      <c r="BZ133" s="62"/>
      <c r="CA133" s="66"/>
      <c r="CB133" s="63"/>
      <c r="CC133" s="64"/>
      <c r="CD133" s="63"/>
      <c r="CE133" s="62"/>
      <c r="CF133" s="65"/>
      <c r="CG133" s="62"/>
      <c r="CH133" s="66"/>
      <c r="CI133" s="63"/>
      <c r="CJ133" s="64"/>
      <c r="CK133" s="63"/>
      <c r="CL133" s="62"/>
      <c r="CM133" s="65"/>
      <c r="CN133" s="62"/>
      <c r="CO133" s="66"/>
      <c r="CP133" s="63"/>
      <c r="CQ133" s="64"/>
      <c r="CR133" s="63"/>
      <c r="CS133" s="62"/>
      <c r="CT133" s="65"/>
      <c r="CU133" s="62"/>
      <c r="CV133" s="66"/>
      <c r="CW133" s="63"/>
      <c r="CX133" s="64"/>
      <c r="CY133" s="63"/>
      <c r="CZ133" s="62"/>
      <c r="DA133" s="65"/>
      <c r="DB133" s="62"/>
      <c r="DC133" s="66"/>
      <c r="DD133" s="63"/>
      <c r="DE133" s="64"/>
      <c r="DF133" s="63"/>
      <c r="DG133" s="62"/>
      <c r="DH133" s="65"/>
      <c r="DI133" s="62"/>
      <c r="DJ133" s="66"/>
      <c r="DK133" s="63"/>
      <c r="DL133" s="64"/>
      <c r="DM133" s="63"/>
      <c r="DN133" s="62"/>
      <c r="DO133" s="65"/>
      <c r="DP133" s="62"/>
      <c r="DQ133" s="66"/>
      <c r="DR133" s="63"/>
      <c r="DS133" s="64"/>
      <c r="DT133" s="63"/>
      <c r="DU133" s="62"/>
      <c r="DV133" s="65"/>
      <c r="DW133" s="62"/>
      <c r="DX133" s="66"/>
      <c r="DY133" s="63"/>
      <c r="DZ133" s="64"/>
      <c r="EA133" s="63"/>
      <c r="EB133" s="62"/>
      <c r="EC133" s="65"/>
      <c r="ED133" s="62"/>
      <c r="EE133" s="66"/>
      <c r="EF133" s="63"/>
      <c r="EG133" s="64"/>
      <c r="EH133" s="63"/>
      <c r="EI133" s="62"/>
      <c r="EJ133" s="65"/>
      <c r="EK133" s="62"/>
      <c r="EL133" s="66"/>
      <c r="EM133" s="63"/>
      <c r="EN133" s="64"/>
      <c r="EO133" s="63"/>
      <c r="EP133" s="62"/>
      <c r="EQ133" s="65"/>
      <c r="ER133" s="62"/>
      <c r="ES133" s="66"/>
      <c r="ET133" s="63"/>
      <c r="EU133" s="64"/>
      <c r="EV133" s="63"/>
      <c r="EW133" s="62"/>
      <c r="EX133" s="65"/>
      <c r="EY133" s="62"/>
      <c r="EZ133" s="66"/>
      <c r="FA133" s="63"/>
      <c r="FB133" s="64"/>
      <c r="FC133" s="63"/>
      <c r="FD133" s="62"/>
      <c r="FE133" s="65"/>
      <c r="FF133" s="62"/>
      <c r="FG133" s="66"/>
      <c r="FH133" s="63"/>
      <c r="FI133" s="64"/>
      <c r="FJ133" s="63"/>
      <c r="FK133" s="62"/>
      <c r="FL133" s="65"/>
      <c r="FM133" s="62"/>
      <c r="FN133" s="66"/>
      <c r="FO133" s="63"/>
      <c r="FP133" s="64"/>
      <c r="FQ133" s="63"/>
      <c r="FR133" s="62"/>
      <c r="FS133" s="65"/>
      <c r="FT133" s="62"/>
      <c r="FU133" s="66"/>
      <c r="FV133" s="63"/>
      <c r="FW133" s="64"/>
      <c r="FX133" s="63"/>
      <c r="FY133" s="62"/>
      <c r="FZ133" s="65"/>
      <c r="GA133" s="62"/>
      <c r="GB133" s="66"/>
      <c r="GC133" s="63"/>
      <c r="GD133" s="64"/>
      <c r="GE133" s="63"/>
      <c r="GF133" s="62"/>
      <c r="GG133" s="65"/>
      <c r="GH133" s="62"/>
      <c r="GI133" s="66"/>
      <c r="GJ133" s="63"/>
      <c r="GK133" s="64"/>
      <c r="GL133" s="63"/>
      <c r="GM133" s="62"/>
      <c r="GN133" s="65"/>
      <c r="GO133" s="62"/>
      <c r="GP133" s="66"/>
      <c r="GQ133" s="63"/>
      <c r="GR133" s="64"/>
      <c r="GS133" s="63"/>
      <c r="GT133" s="62"/>
      <c r="GU133" s="65"/>
      <c r="GV133" s="62"/>
      <c r="GW133" s="66"/>
      <c r="GX133" s="63"/>
      <c r="GY133" s="64"/>
      <c r="GZ133" s="63"/>
      <c r="HA133" s="62"/>
      <c r="HB133" s="65"/>
      <c r="HC133" s="62"/>
      <c r="HD133" s="66"/>
      <c r="HE133" s="63"/>
      <c r="HF133" s="64"/>
      <c r="HG133" s="63"/>
      <c r="HH133" s="62"/>
      <c r="HI133" s="65"/>
      <c r="HJ133" s="62"/>
      <c r="HK133" s="66"/>
      <c r="HL133" s="63"/>
      <c r="HM133" s="64"/>
      <c r="HN133" s="63"/>
      <c r="HO133" s="62"/>
      <c r="HP133" s="65"/>
      <c r="HQ133" s="62"/>
      <c r="HR133" s="66"/>
      <c r="HS133" s="63"/>
      <c r="HT133" s="64"/>
      <c r="HU133" s="63"/>
      <c r="HV133" s="62"/>
      <c r="HW133" s="65"/>
      <c r="HX133" s="62"/>
      <c r="HY133" s="66"/>
      <c r="HZ133" s="63"/>
      <c r="IA133" s="64"/>
      <c r="IB133" s="63"/>
      <c r="IC133" s="62"/>
      <c r="ID133" s="65"/>
      <c r="IE133" s="62"/>
      <c r="IF133" s="66"/>
      <c r="IG133" s="63"/>
      <c r="IH133" s="64"/>
      <c r="II133" s="63"/>
      <c r="IJ133" s="62"/>
      <c r="IK133" s="65"/>
      <c r="IL133" s="62"/>
      <c r="IM133" s="66"/>
      <c r="IN133" s="63"/>
      <c r="IO133" s="64"/>
      <c r="IP133" s="63"/>
      <c r="IQ133" s="62"/>
      <c r="IR133" s="65"/>
      <c r="IS133" s="62"/>
      <c r="IT133" s="66"/>
      <c r="IU133" s="63"/>
      <c r="IV133" s="64"/>
    </row>
    <row r="134" spans="1:256" s="5" customFormat="1" ht="31.5">
      <c r="A134" s="55" t="s">
        <v>112</v>
      </c>
      <c r="B134" s="50" t="s">
        <v>142</v>
      </c>
      <c r="C134" s="51" t="s">
        <v>113</v>
      </c>
      <c r="D134" s="51"/>
      <c r="E134" s="51"/>
      <c r="F134" s="26">
        <f t="shared" si="56"/>
        <v>1218.248</v>
      </c>
      <c r="G134" s="26">
        <f t="shared" si="56"/>
        <v>1255.165</v>
      </c>
      <c r="H134" s="26">
        <f>H135</f>
        <v>1291.7</v>
      </c>
      <c r="I134" s="62"/>
      <c r="J134" s="63"/>
      <c r="K134" s="64"/>
      <c r="L134" s="63"/>
      <c r="M134" s="62"/>
      <c r="N134" s="65"/>
      <c r="O134" s="62"/>
      <c r="P134" s="66"/>
      <c r="Q134" s="63"/>
      <c r="R134" s="64"/>
      <c r="S134" s="63"/>
      <c r="T134" s="62"/>
      <c r="U134" s="65"/>
      <c r="V134" s="62"/>
      <c r="W134" s="66"/>
      <c r="X134" s="63"/>
      <c r="Y134" s="64"/>
      <c r="Z134" s="63"/>
      <c r="AA134" s="62"/>
      <c r="AB134" s="65"/>
      <c r="AC134" s="62"/>
      <c r="AD134" s="66"/>
      <c r="AE134" s="63"/>
      <c r="AF134" s="64"/>
      <c r="AG134" s="63"/>
      <c r="AH134" s="62"/>
      <c r="AI134" s="65"/>
      <c r="AJ134" s="62"/>
      <c r="AK134" s="66"/>
      <c r="AL134" s="63"/>
      <c r="AM134" s="64"/>
      <c r="AN134" s="63"/>
      <c r="AO134" s="62"/>
      <c r="AP134" s="65"/>
      <c r="AQ134" s="62"/>
      <c r="AR134" s="66"/>
      <c r="AS134" s="63"/>
      <c r="AT134" s="64"/>
      <c r="AU134" s="63"/>
      <c r="AV134" s="62"/>
      <c r="AW134" s="65"/>
      <c r="AX134" s="62"/>
      <c r="AY134" s="66"/>
      <c r="AZ134" s="63"/>
      <c r="BA134" s="64"/>
      <c r="BB134" s="63"/>
      <c r="BC134" s="62"/>
      <c r="BD134" s="65"/>
      <c r="BE134" s="62"/>
      <c r="BF134" s="66"/>
      <c r="BG134" s="63"/>
      <c r="BH134" s="64"/>
      <c r="BI134" s="63"/>
      <c r="BJ134" s="62"/>
      <c r="BK134" s="65"/>
      <c r="BL134" s="62"/>
      <c r="BM134" s="66"/>
      <c r="BN134" s="63"/>
      <c r="BO134" s="64"/>
      <c r="BP134" s="63"/>
      <c r="BQ134" s="62"/>
      <c r="BR134" s="65"/>
      <c r="BS134" s="62"/>
      <c r="BT134" s="66"/>
      <c r="BU134" s="63"/>
      <c r="BV134" s="64"/>
      <c r="BW134" s="63"/>
      <c r="BX134" s="62"/>
      <c r="BY134" s="65"/>
      <c r="BZ134" s="62"/>
      <c r="CA134" s="66"/>
      <c r="CB134" s="63"/>
      <c r="CC134" s="64"/>
      <c r="CD134" s="63"/>
      <c r="CE134" s="62"/>
      <c r="CF134" s="65"/>
      <c r="CG134" s="62"/>
      <c r="CH134" s="66"/>
      <c r="CI134" s="63"/>
      <c r="CJ134" s="64"/>
      <c r="CK134" s="63"/>
      <c r="CL134" s="62"/>
      <c r="CM134" s="65"/>
      <c r="CN134" s="62"/>
      <c r="CO134" s="66"/>
      <c r="CP134" s="63"/>
      <c r="CQ134" s="64"/>
      <c r="CR134" s="63"/>
      <c r="CS134" s="62"/>
      <c r="CT134" s="65"/>
      <c r="CU134" s="62"/>
      <c r="CV134" s="66"/>
      <c r="CW134" s="63"/>
      <c r="CX134" s="64"/>
      <c r="CY134" s="63"/>
      <c r="CZ134" s="62"/>
      <c r="DA134" s="65"/>
      <c r="DB134" s="62"/>
      <c r="DC134" s="66"/>
      <c r="DD134" s="63"/>
      <c r="DE134" s="64"/>
      <c r="DF134" s="63"/>
      <c r="DG134" s="62"/>
      <c r="DH134" s="65"/>
      <c r="DI134" s="62"/>
      <c r="DJ134" s="66"/>
      <c r="DK134" s="63"/>
      <c r="DL134" s="64"/>
      <c r="DM134" s="63"/>
      <c r="DN134" s="62"/>
      <c r="DO134" s="65"/>
      <c r="DP134" s="62"/>
      <c r="DQ134" s="66"/>
      <c r="DR134" s="63"/>
      <c r="DS134" s="64"/>
      <c r="DT134" s="63"/>
      <c r="DU134" s="62"/>
      <c r="DV134" s="65"/>
      <c r="DW134" s="62"/>
      <c r="DX134" s="66"/>
      <c r="DY134" s="63"/>
      <c r="DZ134" s="64"/>
      <c r="EA134" s="63"/>
      <c r="EB134" s="62"/>
      <c r="EC134" s="65"/>
      <c r="ED134" s="62"/>
      <c r="EE134" s="66"/>
      <c r="EF134" s="63"/>
      <c r="EG134" s="64"/>
      <c r="EH134" s="63"/>
      <c r="EI134" s="62"/>
      <c r="EJ134" s="65"/>
      <c r="EK134" s="62"/>
      <c r="EL134" s="66"/>
      <c r="EM134" s="63"/>
      <c r="EN134" s="64"/>
      <c r="EO134" s="63"/>
      <c r="EP134" s="62"/>
      <c r="EQ134" s="65"/>
      <c r="ER134" s="62"/>
      <c r="ES134" s="66"/>
      <c r="ET134" s="63"/>
      <c r="EU134" s="64"/>
      <c r="EV134" s="63"/>
      <c r="EW134" s="62"/>
      <c r="EX134" s="65"/>
      <c r="EY134" s="62"/>
      <c r="EZ134" s="66"/>
      <c r="FA134" s="63"/>
      <c r="FB134" s="64"/>
      <c r="FC134" s="63"/>
      <c r="FD134" s="62"/>
      <c r="FE134" s="65"/>
      <c r="FF134" s="62"/>
      <c r="FG134" s="66"/>
      <c r="FH134" s="63"/>
      <c r="FI134" s="64"/>
      <c r="FJ134" s="63"/>
      <c r="FK134" s="62"/>
      <c r="FL134" s="65"/>
      <c r="FM134" s="62"/>
      <c r="FN134" s="66"/>
      <c r="FO134" s="63"/>
      <c r="FP134" s="64"/>
      <c r="FQ134" s="63"/>
      <c r="FR134" s="62"/>
      <c r="FS134" s="65"/>
      <c r="FT134" s="62"/>
      <c r="FU134" s="66"/>
      <c r="FV134" s="63"/>
      <c r="FW134" s="64"/>
      <c r="FX134" s="63"/>
      <c r="FY134" s="62"/>
      <c r="FZ134" s="65"/>
      <c r="GA134" s="62"/>
      <c r="GB134" s="66"/>
      <c r="GC134" s="63"/>
      <c r="GD134" s="64"/>
      <c r="GE134" s="63"/>
      <c r="GF134" s="62"/>
      <c r="GG134" s="65"/>
      <c r="GH134" s="62"/>
      <c r="GI134" s="66"/>
      <c r="GJ134" s="63"/>
      <c r="GK134" s="64"/>
      <c r="GL134" s="63"/>
      <c r="GM134" s="62"/>
      <c r="GN134" s="65"/>
      <c r="GO134" s="62"/>
      <c r="GP134" s="66"/>
      <c r="GQ134" s="63"/>
      <c r="GR134" s="64"/>
      <c r="GS134" s="63"/>
      <c r="GT134" s="62"/>
      <c r="GU134" s="65"/>
      <c r="GV134" s="62"/>
      <c r="GW134" s="66"/>
      <c r="GX134" s="63"/>
      <c r="GY134" s="64"/>
      <c r="GZ134" s="63"/>
      <c r="HA134" s="62"/>
      <c r="HB134" s="65"/>
      <c r="HC134" s="62"/>
      <c r="HD134" s="66"/>
      <c r="HE134" s="63"/>
      <c r="HF134" s="64"/>
      <c r="HG134" s="63"/>
      <c r="HH134" s="62"/>
      <c r="HI134" s="65"/>
      <c r="HJ134" s="62"/>
      <c r="HK134" s="66"/>
      <c r="HL134" s="63"/>
      <c r="HM134" s="64"/>
      <c r="HN134" s="63"/>
      <c r="HO134" s="62"/>
      <c r="HP134" s="65"/>
      <c r="HQ134" s="62"/>
      <c r="HR134" s="66"/>
      <c r="HS134" s="63"/>
      <c r="HT134" s="64"/>
      <c r="HU134" s="63"/>
      <c r="HV134" s="62"/>
      <c r="HW134" s="65"/>
      <c r="HX134" s="62"/>
      <c r="HY134" s="66"/>
      <c r="HZ134" s="63"/>
      <c r="IA134" s="64"/>
      <c r="IB134" s="63"/>
      <c r="IC134" s="62"/>
      <c r="ID134" s="65"/>
      <c r="IE134" s="62"/>
      <c r="IF134" s="66"/>
      <c r="IG134" s="63"/>
      <c r="IH134" s="64"/>
      <c r="II134" s="63"/>
      <c r="IJ134" s="62"/>
      <c r="IK134" s="65"/>
      <c r="IL134" s="62"/>
      <c r="IM134" s="66"/>
      <c r="IN134" s="63"/>
      <c r="IO134" s="64"/>
      <c r="IP134" s="63"/>
      <c r="IQ134" s="62"/>
      <c r="IR134" s="65"/>
      <c r="IS134" s="62"/>
      <c r="IT134" s="66"/>
      <c r="IU134" s="63"/>
      <c r="IV134" s="64"/>
    </row>
    <row r="135" spans="1:256" s="4" customFormat="1" ht="47.25">
      <c r="A135" s="55" t="s">
        <v>204</v>
      </c>
      <c r="B135" s="50" t="s">
        <v>142</v>
      </c>
      <c r="C135" s="51" t="s">
        <v>113</v>
      </c>
      <c r="D135" s="51" t="s">
        <v>27</v>
      </c>
      <c r="E135" s="51" t="s">
        <v>60</v>
      </c>
      <c r="F135" s="26">
        <v>1218.248</v>
      </c>
      <c r="G135" s="26">
        <v>1255.165</v>
      </c>
      <c r="H135" s="26">
        <v>1291.7</v>
      </c>
    </row>
    <row r="136" spans="1:256" s="4" customFormat="1" ht="31.5">
      <c r="A136" s="19" t="s">
        <v>143</v>
      </c>
      <c r="B136" s="48" t="s">
        <v>144</v>
      </c>
      <c r="C136" s="33"/>
      <c r="D136" s="48"/>
      <c r="E136" s="48"/>
      <c r="F136" s="44">
        <f t="shared" ref="F136:H141" si="57">F137</f>
        <v>47</v>
      </c>
      <c r="G136" s="44">
        <f t="shared" si="57"/>
        <v>47</v>
      </c>
      <c r="H136" s="44">
        <f t="shared" si="57"/>
        <v>47</v>
      </c>
    </row>
    <row r="137" spans="1:256" s="4" customFormat="1" ht="15.75">
      <c r="A137" s="27" t="s">
        <v>106</v>
      </c>
      <c r="B137" s="50" t="s">
        <v>145</v>
      </c>
      <c r="C137" s="36"/>
      <c r="D137" s="49"/>
      <c r="E137" s="49"/>
      <c r="F137" s="26">
        <f t="shared" si="57"/>
        <v>47</v>
      </c>
      <c r="G137" s="26">
        <f t="shared" si="57"/>
        <v>47</v>
      </c>
      <c r="H137" s="26">
        <f t="shared" si="57"/>
        <v>47</v>
      </c>
    </row>
    <row r="138" spans="1:256" s="4" customFormat="1" ht="15.75">
      <c r="A138" s="27" t="s">
        <v>106</v>
      </c>
      <c r="B138" s="50" t="s">
        <v>146</v>
      </c>
      <c r="C138" s="36"/>
      <c r="D138" s="49"/>
      <c r="E138" s="49"/>
      <c r="F138" s="26">
        <f t="shared" si="57"/>
        <v>47</v>
      </c>
      <c r="G138" s="26">
        <f t="shared" si="57"/>
        <v>47</v>
      </c>
      <c r="H138" s="26">
        <f t="shared" si="57"/>
        <v>47</v>
      </c>
    </row>
    <row r="139" spans="1:256" s="4" customFormat="1" ht="30.75" customHeight="1">
      <c r="A139" s="37" t="s">
        <v>147</v>
      </c>
      <c r="B139" s="36" t="s">
        <v>148</v>
      </c>
      <c r="C139" s="51"/>
      <c r="D139" s="51"/>
      <c r="E139" s="49"/>
      <c r="F139" s="26">
        <f>F140+F143</f>
        <v>47</v>
      </c>
      <c r="G139" s="26">
        <f t="shared" ref="G139:H139" si="58">G140+G143</f>
        <v>47</v>
      </c>
      <c r="H139" s="26">
        <f t="shared" si="58"/>
        <v>47</v>
      </c>
    </row>
    <row r="140" spans="1:256" s="4" customFormat="1" ht="38.25" customHeight="1">
      <c r="A140" s="37" t="s">
        <v>115</v>
      </c>
      <c r="B140" s="36" t="s">
        <v>148</v>
      </c>
      <c r="C140" s="49">
        <v>200</v>
      </c>
      <c r="D140" s="51"/>
      <c r="E140" s="51"/>
      <c r="F140" s="26">
        <f t="shared" si="57"/>
        <v>45</v>
      </c>
      <c r="G140" s="26">
        <f t="shared" si="57"/>
        <v>45</v>
      </c>
      <c r="H140" s="26">
        <f t="shared" ref="H140:H141" si="59">H141</f>
        <v>45</v>
      </c>
    </row>
    <row r="141" spans="1:256" s="4" customFormat="1" ht="31.5">
      <c r="A141" s="37" t="s">
        <v>24</v>
      </c>
      <c r="B141" s="36" t="s">
        <v>148</v>
      </c>
      <c r="C141" s="49">
        <v>240</v>
      </c>
      <c r="D141" s="51"/>
      <c r="E141" s="51"/>
      <c r="F141" s="26">
        <f t="shared" si="57"/>
        <v>45</v>
      </c>
      <c r="G141" s="26">
        <f t="shared" si="57"/>
        <v>45</v>
      </c>
      <c r="H141" s="26">
        <f t="shared" si="59"/>
        <v>45</v>
      </c>
    </row>
    <row r="142" spans="1:256" s="4" customFormat="1" ht="21.75" customHeight="1">
      <c r="A142" s="37" t="s">
        <v>149</v>
      </c>
      <c r="B142" s="36" t="s">
        <v>148</v>
      </c>
      <c r="C142" s="49">
        <v>240</v>
      </c>
      <c r="D142" s="51" t="s">
        <v>27</v>
      </c>
      <c r="E142" s="51" t="s">
        <v>150</v>
      </c>
      <c r="F142" s="26">
        <v>45</v>
      </c>
      <c r="G142" s="26">
        <v>45</v>
      </c>
      <c r="H142" s="26">
        <v>45</v>
      </c>
    </row>
    <row r="143" spans="1:256" s="4" customFormat="1" ht="21.75" customHeight="1">
      <c r="A143" s="55" t="s">
        <v>118</v>
      </c>
      <c r="B143" s="36" t="s">
        <v>148</v>
      </c>
      <c r="C143" s="49">
        <v>800</v>
      </c>
      <c r="D143" s="51"/>
      <c r="E143" s="51"/>
      <c r="F143" s="42">
        <f>F144</f>
        <v>2</v>
      </c>
      <c r="G143" s="42">
        <f t="shared" ref="G143:H143" si="60">G144</f>
        <v>2</v>
      </c>
      <c r="H143" s="42">
        <f t="shared" si="60"/>
        <v>2</v>
      </c>
    </row>
    <row r="144" spans="1:256" s="4" customFormat="1" ht="21.75" customHeight="1">
      <c r="A144" s="37" t="s">
        <v>120</v>
      </c>
      <c r="B144" s="36" t="s">
        <v>148</v>
      </c>
      <c r="C144" s="49">
        <v>850</v>
      </c>
      <c r="D144" s="51"/>
      <c r="E144" s="51"/>
      <c r="F144" s="42">
        <f>F145</f>
        <v>2</v>
      </c>
      <c r="G144" s="42">
        <f t="shared" ref="G144:H144" si="61">G145</f>
        <v>2</v>
      </c>
      <c r="H144" s="42">
        <f t="shared" si="61"/>
        <v>2</v>
      </c>
    </row>
    <row r="145" spans="1:8" s="4" customFormat="1" ht="21.75" customHeight="1">
      <c r="A145" s="37" t="s">
        <v>149</v>
      </c>
      <c r="B145" s="36" t="s">
        <v>148</v>
      </c>
      <c r="C145" s="49">
        <v>850</v>
      </c>
      <c r="D145" s="51" t="s">
        <v>27</v>
      </c>
      <c r="E145" s="51" t="s">
        <v>150</v>
      </c>
      <c r="F145" s="42">
        <v>2</v>
      </c>
      <c r="G145" s="42">
        <v>2</v>
      </c>
      <c r="H145" s="26">
        <v>2</v>
      </c>
    </row>
    <row r="146" spans="1:8" s="4" customFormat="1" ht="47.25">
      <c r="A146" s="19" t="s">
        <v>151</v>
      </c>
      <c r="B146" s="48" t="s">
        <v>152</v>
      </c>
      <c r="C146" s="33"/>
      <c r="D146" s="48"/>
      <c r="E146" s="48"/>
      <c r="F146" s="44">
        <f>F147</f>
        <v>1032.3000000000002</v>
      </c>
      <c r="G146" s="44">
        <f t="shared" ref="G146:H146" si="62">G147</f>
        <v>889.428</v>
      </c>
      <c r="H146" s="44">
        <f t="shared" si="62"/>
        <v>906.72800000000007</v>
      </c>
    </row>
    <row r="147" spans="1:8" s="4" customFormat="1" ht="15.75">
      <c r="A147" s="27" t="s">
        <v>153</v>
      </c>
      <c r="B147" s="31" t="s">
        <v>154</v>
      </c>
      <c r="C147" s="51"/>
      <c r="D147" s="49"/>
      <c r="E147" s="49"/>
      <c r="F147" s="26">
        <f t="shared" ref="F147:H147" si="63">F148</f>
        <v>1032.3000000000002</v>
      </c>
      <c r="G147" s="26">
        <f t="shared" si="63"/>
        <v>889.428</v>
      </c>
      <c r="H147" s="26">
        <f t="shared" si="63"/>
        <v>906.72800000000007</v>
      </c>
    </row>
    <row r="148" spans="1:8" s="4" customFormat="1" ht="15.75">
      <c r="A148" s="27" t="s">
        <v>153</v>
      </c>
      <c r="B148" s="31" t="s">
        <v>155</v>
      </c>
      <c r="C148" s="51"/>
      <c r="D148" s="49"/>
      <c r="E148" s="49"/>
      <c r="F148" s="26">
        <f>F152+F156+F164+F168+F173+F183+F160</f>
        <v>1032.3000000000002</v>
      </c>
      <c r="G148" s="26">
        <f t="shared" ref="G148:H148" si="64">G152+G156+G164+G168+G173+G183+G160</f>
        <v>889.428</v>
      </c>
      <c r="H148" s="26">
        <f t="shared" si="64"/>
        <v>906.72800000000007</v>
      </c>
    </row>
    <row r="149" spans="1:8" s="4" customFormat="1" ht="31.5">
      <c r="A149" s="72" t="s">
        <v>156</v>
      </c>
      <c r="B149" s="73" t="s">
        <v>157</v>
      </c>
      <c r="C149" s="59"/>
      <c r="D149" s="60"/>
      <c r="E149" s="60"/>
      <c r="F149" s="74">
        <f t="shared" ref="F149:G151" si="65">F150</f>
        <v>333.52800000000002</v>
      </c>
      <c r="G149" s="74">
        <f t="shared" si="65"/>
        <v>333.52800000000002</v>
      </c>
      <c r="H149" s="74">
        <f>H150</f>
        <v>333.52800000000002</v>
      </c>
    </row>
    <row r="150" spans="1:8" s="4" customFormat="1" ht="15.75">
      <c r="A150" s="57" t="s">
        <v>158</v>
      </c>
      <c r="B150" s="31" t="s">
        <v>157</v>
      </c>
      <c r="C150" s="51" t="s">
        <v>159</v>
      </c>
      <c r="D150" s="49"/>
      <c r="E150" s="49"/>
      <c r="F150" s="26">
        <f t="shared" si="65"/>
        <v>333.52800000000002</v>
      </c>
      <c r="G150" s="26">
        <f t="shared" si="65"/>
        <v>333.52800000000002</v>
      </c>
      <c r="H150" s="26">
        <f>H151</f>
        <v>333.52800000000002</v>
      </c>
    </row>
    <row r="151" spans="1:8" s="4" customFormat="1" ht="31.5">
      <c r="A151" s="58" t="s">
        <v>160</v>
      </c>
      <c r="B151" s="31" t="s">
        <v>157</v>
      </c>
      <c r="C151" s="51" t="s">
        <v>161</v>
      </c>
      <c r="D151" s="49"/>
      <c r="E151" s="49"/>
      <c r="F151" s="26">
        <f t="shared" si="65"/>
        <v>333.52800000000002</v>
      </c>
      <c r="G151" s="26">
        <f t="shared" si="65"/>
        <v>333.52800000000002</v>
      </c>
      <c r="H151" s="26">
        <f>H152</f>
        <v>333.52800000000002</v>
      </c>
    </row>
    <row r="152" spans="1:8" s="4" customFormat="1" ht="15.75">
      <c r="A152" s="57" t="s">
        <v>162</v>
      </c>
      <c r="B152" s="31" t="s">
        <v>157</v>
      </c>
      <c r="C152" s="51" t="s">
        <v>161</v>
      </c>
      <c r="D152" s="49">
        <v>10</v>
      </c>
      <c r="E152" s="51" t="s">
        <v>27</v>
      </c>
      <c r="F152" s="42">
        <v>333.52800000000002</v>
      </c>
      <c r="G152" s="42">
        <v>333.52800000000002</v>
      </c>
      <c r="H152" s="42">
        <v>333.52800000000002</v>
      </c>
    </row>
    <row r="153" spans="1:8" s="4" customFormat="1" ht="47.25">
      <c r="A153" s="72" t="s">
        <v>166</v>
      </c>
      <c r="B153" s="73" t="s">
        <v>167</v>
      </c>
      <c r="C153" s="59"/>
      <c r="D153" s="60"/>
      <c r="E153" s="60"/>
      <c r="F153" s="74">
        <f t="shared" ref="F153:G155" si="66">F154</f>
        <v>10</v>
      </c>
      <c r="G153" s="74">
        <f t="shared" si="66"/>
        <v>10</v>
      </c>
      <c r="H153" s="74">
        <f>H154</f>
        <v>10</v>
      </c>
    </row>
    <row r="154" spans="1:8" s="4" customFormat="1" ht="15.75">
      <c r="A154" s="55" t="s">
        <v>118</v>
      </c>
      <c r="B154" s="31" t="s">
        <v>167</v>
      </c>
      <c r="C154" s="51" t="s">
        <v>119</v>
      </c>
      <c r="D154" s="60"/>
      <c r="E154" s="60"/>
      <c r="F154" s="26">
        <f t="shared" si="66"/>
        <v>10</v>
      </c>
      <c r="G154" s="26">
        <f t="shared" si="66"/>
        <v>10</v>
      </c>
      <c r="H154" s="26">
        <f>H155</f>
        <v>10</v>
      </c>
    </row>
    <row r="155" spans="1:8" s="4" customFormat="1" ht="15.75">
      <c r="A155" s="55" t="s">
        <v>168</v>
      </c>
      <c r="B155" s="31" t="s">
        <v>167</v>
      </c>
      <c r="C155" s="51" t="s">
        <v>169</v>
      </c>
      <c r="D155" s="60"/>
      <c r="E155" s="60"/>
      <c r="F155" s="26">
        <f t="shared" si="66"/>
        <v>10</v>
      </c>
      <c r="G155" s="26">
        <f t="shared" si="66"/>
        <v>10</v>
      </c>
      <c r="H155" s="26">
        <f>H156</f>
        <v>10</v>
      </c>
    </row>
    <row r="156" spans="1:8" s="4" customFormat="1" ht="15.75">
      <c r="A156" s="55" t="s">
        <v>170</v>
      </c>
      <c r="B156" s="31" t="s">
        <v>167</v>
      </c>
      <c r="C156" s="51" t="s">
        <v>169</v>
      </c>
      <c r="D156" s="51" t="s">
        <v>27</v>
      </c>
      <c r="E156" s="51">
        <v>11</v>
      </c>
      <c r="F156" s="42">
        <v>10</v>
      </c>
      <c r="G156" s="42">
        <v>10</v>
      </c>
      <c r="H156" s="26">
        <v>10</v>
      </c>
    </row>
    <row r="157" spans="1:8" s="4" customFormat="1" ht="47.25">
      <c r="A157" s="78" t="s">
        <v>191</v>
      </c>
      <c r="B157" s="73" t="s">
        <v>192</v>
      </c>
      <c r="C157" s="59"/>
      <c r="D157" s="60"/>
      <c r="E157" s="59"/>
      <c r="F157" s="76">
        <f>F158</f>
        <v>213</v>
      </c>
      <c r="G157" s="76">
        <f t="shared" ref="G157:H159" si="67">G158</f>
        <v>213</v>
      </c>
      <c r="H157" s="76">
        <f t="shared" si="67"/>
        <v>213</v>
      </c>
    </row>
    <row r="158" spans="1:8" s="4" customFormat="1" ht="31.5">
      <c r="A158" s="37" t="s">
        <v>115</v>
      </c>
      <c r="B158" s="31" t="s">
        <v>192</v>
      </c>
      <c r="C158" s="51" t="s">
        <v>116</v>
      </c>
      <c r="D158" s="51"/>
      <c r="E158" s="51"/>
      <c r="F158" s="42">
        <f>F159</f>
        <v>213</v>
      </c>
      <c r="G158" s="42">
        <f t="shared" si="67"/>
        <v>213</v>
      </c>
      <c r="H158" s="42">
        <f t="shared" si="67"/>
        <v>213</v>
      </c>
    </row>
    <row r="159" spans="1:8" s="4" customFormat="1" ht="31.5">
      <c r="A159" s="28" t="s">
        <v>24</v>
      </c>
      <c r="B159" s="31" t="s">
        <v>192</v>
      </c>
      <c r="C159" s="51" t="s">
        <v>117</v>
      </c>
      <c r="D159" s="51"/>
      <c r="E159" s="51"/>
      <c r="F159" s="42">
        <f>F160</f>
        <v>213</v>
      </c>
      <c r="G159" s="42">
        <f t="shared" si="67"/>
        <v>213</v>
      </c>
      <c r="H159" s="42">
        <f t="shared" si="67"/>
        <v>213</v>
      </c>
    </row>
    <row r="160" spans="1:8" s="4" customFormat="1" ht="15.75">
      <c r="A160" s="28" t="s">
        <v>164</v>
      </c>
      <c r="B160" s="31" t="s">
        <v>192</v>
      </c>
      <c r="C160" s="51" t="s">
        <v>117</v>
      </c>
      <c r="D160" s="51" t="s">
        <v>73</v>
      </c>
      <c r="E160" s="51" t="s">
        <v>165</v>
      </c>
      <c r="F160" s="42">
        <v>213</v>
      </c>
      <c r="G160" s="42">
        <v>213</v>
      </c>
      <c r="H160" s="26">
        <v>213</v>
      </c>
    </row>
    <row r="161" spans="1:8" s="4" customFormat="1" ht="63">
      <c r="A161" s="78" t="s">
        <v>171</v>
      </c>
      <c r="B161" s="79" t="s">
        <v>172</v>
      </c>
      <c r="C161" s="59"/>
      <c r="D161" s="60"/>
      <c r="E161" s="60"/>
      <c r="F161" s="74">
        <f>F162</f>
        <v>160.572</v>
      </c>
      <c r="G161" s="74">
        <f t="shared" ref="G161:H161" si="68">G162</f>
        <v>0</v>
      </c>
      <c r="H161" s="74">
        <f t="shared" si="68"/>
        <v>0</v>
      </c>
    </row>
    <row r="162" spans="1:8" s="4" customFormat="1" ht="24" customHeight="1">
      <c r="A162" s="28" t="s">
        <v>125</v>
      </c>
      <c r="B162" s="61" t="s">
        <v>173</v>
      </c>
      <c r="C162" s="36" t="s">
        <v>126</v>
      </c>
      <c r="D162" s="49"/>
      <c r="E162" s="49"/>
      <c r="F162" s="26">
        <f>F163</f>
        <v>160.572</v>
      </c>
      <c r="G162" s="26">
        <f t="shared" ref="G162:H163" si="69">G163</f>
        <v>0</v>
      </c>
      <c r="H162" s="26">
        <f t="shared" si="69"/>
        <v>0</v>
      </c>
    </row>
    <row r="163" spans="1:8" s="4" customFormat="1" ht="24" customHeight="1">
      <c r="A163" s="28" t="s">
        <v>127</v>
      </c>
      <c r="B163" s="61" t="s">
        <v>173</v>
      </c>
      <c r="C163" s="36" t="s">
        <v>128</v>
      </c>
      <c r="D163" s="49"/>
      <c r="E163" s="49"/>
      <c r="F163" s="26">
        <f>F164</f>
        <v>160.572</v>
      </c>
      <c r="G163" s="26">
        <f t="shared" si="69"/>
        <v>0</v>
      </c>
      <c r="H163" s="26">
        <f t="shared" si="69"/>
        <v>0</v>
      </c>
    </row>
    <row r="164" spans="1:8" s="4" customFormat="1" ht="24" customHeight="1">
      <c r="A164" s="28" t="s">
        <v>174</v>
      </c>
      <c r="B164" s="61" t="s">
        <v>173</v>
      </c>
      <c r="C164" s="36" t="s">
        <v>128</v>
      </c>
      <c r="D164" s="51" t="s">
        <v>60</v>
      </c>
      <c r="E164" s="49">
        <v>12</v>
      </c>
      <c r="F164" s="26">
        <v>160.572</v>
      </c>
      <c r="G164" s="26">
        <v>0</v>
      </c>
      <c r="H164" s="26">
        <v>0</v>
      </c>
    </row>
    <row r="165" spans="1:8" s="4" customFormat="1" ht="24" customHeight="1">
      <c r="A165" s="78" t="s">
        <v>175</v>
      </c>
      <c r="B165" s="79" t="s">
        <v>176</v>
      </c>
      <c r="C165" s="59"/>
      <c r="D165" s="60"/>
      <c r="E165" s="60"/>
      <c r="F165" s="74">
        <f>F166+F170</f>
        <v>31.2</v>
      </c>
      <c r="G165" s="74">
        <f t="shared" ref="G165:H165" si="70">G166+G170</f>
        <v>30</v>
      </c>
      <c r="H165" s="74">
        <f t="shared" si="70"/>
        <v>30</v>
      </c>
    </row>
    <row r="166" spans="1:8" s="4" customFormat="1" ht="33" customHeight="1">
      <c r="A166" s="37" t="s">
        <v>115</v>
      </c>
      <c r="B166" s="61" t="s">
        <v>176</v>
      </c>
      <c r="C166" s="51" t="s">
        <v>116</v>
      </c>
      <c r="D166" s="49"/>
      <c r="E166" s="49"/>
      <c r="F166" s="26">
        <f t="shared" ref="F166:G167" si="71">F167</f>
        <v>31.2</v>
      </c>
      <c r="G166" s="26">
        <f t="shared" si="71"/>
        <v>30</v>
      </c>
      <c r="H166" s="26">
        <f>H167</f>
        <v>30</v>
      </c>
    </row>
    <row r="167" spans="1:8" s="4" customFormat="1" ht="33" customHeight="1">
      <c r="A167" s="28" t="s">
        <v>24</v>
      </c>
      <c r="B167" s="61" t="s">
        <v>176</v>
      </c>
      <c r="C167" s="51" t="s">
        <v>117</v>
      </c>
      <c r="D167" s="49"/>
      <c r="E167" s="49"/>
      <c r="F167" s="26">
        <f t="shared" si="71"/>
        <v>31.2</v>
      </c>
      <c r="G167" s="26">
        <f t="shared" si="71"/>
        <v>30</v>
      </c>
      <c r="H167" s="26">
        <f>H168</f>
        <v>30</v>
      </c>
    </row>
    <row r="168" spans="1:8" s="4" customFormat="1" ht="26.25" customHeight="1">
      <c r="A168" s="28" t="s">
        <v>174</v>
      </c>
      <c r="B168" s="61" t="s">
        <v>176</v>
      </c>
      <c r="C168" s="51" t="s">
        <v>117</v>
      </c>
      <c r="D168" s="51" t="s">
        <v>60</v>
      </c>
      <c r="E168" s="49">
        <v>12</v>
      </c>
      <c r="F168" s="42">
        <v>31.2</v>
      </c>
      <c r="G168" s="42">
        <v>30</v>
      </c>
      <c r="H168" s="26">
        <v>30</v>
      </c>
    </row>
    <row r="169" spans="1:8" s="4" customFormat="1" ht="0.75" customHeight="1">
      <c r="A169" s="52" t="s">
        <v>177</v>
      </c>
      <c r="B169" s="31" t="s">
        <v>178</v>
      </c>
      <c r="C169" s="51"/>
      <c r="D169" s="51"/>
      <c r="E169" s="49"/>
      <c r="F169" s="42">
        <f>F170</f>
        <v>0</v>
      </c>
      <c r="G169" s="42">
        <f t="shared" ref="G169:H171" si="72">G170</f>
        <v>0</v>
      </c>
      <c r="H169" s="42">
        <f t="shared" si="72"/>
        <v>0</v>
      </c>
    </row>
    <row r="170" spans="1:8" s="4" customFormat="1" ht="28.5" hidden="1" customHeight="1">
      <c r="A170" s="67" t="s">
        <v>127</v>
      </c>
      <c r="B170" s="31" t="s">
        <v>178</v>
      </c>
      <c r="C170" s="51" t="s">
        <v>119</v>
      </c>
      <c r="D170" s="51"/>
      <c r="E170" s="49"/>
      <c r="F170" s="42">
        <f>F171</f>
        <v>0</v>
      </c>
      <c r="G170" s="42">
        <f t="shared" si="72"/>
        <v>0</v>
      </c>
      <c r="H170" s="42">
        <f t="shared" si="72"/>
        <v>0</v>
      </c>
    </row>
    <row r="171" spans="1:8" s="4" customFormat="1" ht="22.5" hidden="1" customHeight="1">
      <c r="A171" s="67" t="s">
        <v>179</v>
      </c>
      <c r="B171" s="31" t="s">
        <v>178</v>
      </c>
      <c r="C171" s="51" t="s">
        <v>180</v>
      </c>
      <c r="D171" s="51"/>
      <c r="E171" s="49"/>
      <c r="F171" s="42">
        <f>F172</f>
        <v>0</v>
      </c>
      <c r="G171" s="42">
        <f t="shared" si="72"/>
        <v>0</v>
      </c>
      <c r="H171" s="42">
        <f t="shared" si="72"/>
        <v>0</v>
      </c>
    </row>
    <row r="172" spans="1:8" s="4" customFormat="1" ht="26.25" hidden="1" customHeight="1">
      <c r="A172" s="68" t="s">
        <v>181</v>
      </c>
      <c r="B172" s="31" t="s">
        <v>178</v>
      </c>
      <c r="C172" s="51" t="s">
        <v>117</v>
      </c>
      <c r="D172" s="51" t="s">
        <v>27</v>
      </c>
      <c r="E172" s="51" t="s">
        <v>33</v>
      </c>
      <c r="F172" s="26">
        <v>0</v>
      </c>
      <c r="G172" s="42">
        <v>0</v>
      </c>
      <c r="H172" s="26">
        <v>0</v>
      </c>
    </row>
    <row r="173" spans="1:8" s="4" customFormat="1" ht="31.5">
      <c r="A173" s="78" t="s">
        <v>182</v>
      </c>
      <c r="B173" s="73" t="s">
        <v>183</v>
      </c>
      <c r="C173" s="59"/>
      <c r="D173" s="59"/>
      <c r="E173" s="59"/>
      <c r="F173" s="76">
        <f>F174+F177</f>
        <v>183</v>
      </c>
      <c r="G173" s="76">
        <f>G174+G177</f>
        <v>199.9</v>
      </c>
      <c r="H173" s="76">
        <f>H174+H177</f>
        <v>217.2</v>
      </c>
    </row>
    <row r="174" spans="1:8" s="4" customFormat="1" ht="66.75" customHeight="1">
      <c r="A174" s="28" t="s">
        <v>110</v>
      </c>
      <c r="B174" s="31" t="s">
        <v>183</v>
      </c>
      <c r="C174" s="51" t="s">
        <v>111</v>
      </c>
      <c r="D174" s="51"/>
      <c r="E174" s="51"/>
      <c r="F174" s="42">
        <f t="shared" ref="F174:H175" si="73">F175</f>
        <v>139.297</v>
      </c>
      <c r="G174" s="42">
        <f t="shared" si="73"/>
        <v>139.297</v>
      </c>
      <c r="H174" s="42">
        <f t="shared" si="73"/>
        <v>142</v>
      </c>
    </row>
    <row r="175" spans="1:8" s="4" customFormat="1" ht="31.5">
      <c r="A175" s="28" t="s">
        <v>112</v>
      </c>
      <c r="B175" s="31" t="s">
        <v>183</v>
      </c>
      <c r="C175" s="51" t="s">
        <v>113</v>
      </c>
      <c r="D175" s="51"/>
      <c r="E175" s="51"/>
      <c r="F175" s="42">
        <f t="shared" si="73"/>
        <v>139.297</v>
      </c>
      <c r="G175" s="42">
        <f t="shared" si="73"/>
        <v>139.297</v>
      </c>
      <c r="H175" s="42">
        <f t="shared" si="73"/>
        <v>142</v>
      </c>
    </row>
    <row r="176" spans="1:8" s="4" customFormat="1" ht="15.75">
      <c r="A176" s="28" t="s">
        <v>184</v>
      </c>
      <c r="B176" s="31" t="s">
        <v>183</v>
      </c>
      <c r="C176" s="51" t="s">
        <v>113</v>
      </c>
      <c r="D176" s="51" t="s">
        <v>165</v>
      </c>
      <c r="E176" s="51" t="s">
        <v>42</v>
      </c>
      <c r="F176" s="26">
        <v>139.297</v>
      </c>
      <c r="G176" s="26">
        <v>139.297</v>
      </c>
      <c r="H176" s="26">
        <v>142</v>
      </c>
    </row>
    <row r="177" spans="1:8" s="4" customFormat="1" ht="31.5">
      <c r="A177" s="37" t="s">
        <v>115</v>
      </c>
      <c r="B177" s="31" t="s">
        <v>183</v>
      </c>
      <c r="C177" s="51" t="s">
        <v>116</v>
      </c>
      <c r="D177" s="51"/>
      <c r="E177" s="51"/>
      <c r="F177" s="42">
        <f t="shared" ref="F177:H178" si="74">F178</f>
        <v>43.703000000000003</v>
      </c>
      <c r="G177" s="42">
        <f t="shared" si="74"/>
        <v>60.603000000000002</v>
      </c>
      <c r="H177" s="42">
        <f t="shared" si="74"/>
        <v>75.2</v>
      </c>
    </row>
    <row r="178" spans="1:8" s="4" customFormat="1" ht="32.25" customHeight="1">
      <c r="A178" s="28" t="s">
        <v>24</v>
      </c>
      <c r="B178" s="31" t="s">
        <v>183</v>
      </c>
      <c r="C178" s="51" t="s">
        <v>117</v>
      </c>
      <c r="D178" s="51"/>
      <c r="E178" s="51"/>
      <c r="F178" s="42">
        <f t="shared" si="74"/>
        <v>43.703000000000003</v>
      </c>
      <c r="G178" s="42">
        <f t="shared" si="74"/>
        <v>60.603000000000002</v>
      </c>
      <c r="H178" s="42">
        <f t="shared" si="74"/>
        <v>75.2</v>
      </c>
    </row>
    <row r="179" spans="1:8" s="4" customFormat="1" ht="21.75" customHeight="1">
      <c r="A179" s="28" t="s">
        <v>184</v>
      </c>
      <c r="B179" s="31" t="s">
        <v>183</v>
      </c>
      <c r="C179" s="51" t="s">
        <v>117</v>
      </c>
      <c r="D179" s="51" t="s">
        <v>165</v>
      </c>
      <c r="E179" s="51" t="s">
        <v>42</v>
      </c>
      <c r="F179" s="42">
        <v>43.703000000000003</v>
      </c>
      <c r="G179" s="42">
        <v>60.603000000000002</v>
      </c>
      <c r="H179" s="42">
        <v>75.2</v>
      </c>
    </row>
    <row r="180" spans="1:8" s="4" customFormat="1" ht="35.25" customHeight="1">
      <c r="A180" s="72" t="s">
        <v>190</v>
      </c>
      <c r="B180" s="73" t="s">
        <v>186</v>
      </c>
      <c r="C180" s="80"/>
      <c r="D180" s="80"/>
      <c r="E180" s="80"/>
      <c r="F180" s="76">
        <f>F181</f>
        <v>101</v>
      </c>
      <c r="G180" s="76">
        <f t="shared" ref="G180:H180" si="75">G181</f>
        <v>103</v>
      </c>
      <c r="H180" s="76">
        <f t="shared" si="75"/>
        <v>103</v>
      </c>
    </row>
    <row r="181" spans="1:8" s="4" customFormat="1" ht="37.5" customHeight="1">
      <c r="A181" s="37" t="s">
        <v>115</v>
      </c>
      <c r="B181" s="31" t="s">
        <v>186</v>
      </c>
      <c r="C181" s="69" t="s">
        <v>116</v>
      </c>
      <c r="D181" s="69"/>
      <c r="E181" s="69"/>
      <c r="F181" s="70">
        <f t="shared" ref="F181:H182" si="76">F182</f>
        <v>101</v>
      </c>
      <c r="G181" s="70">
        <f t="shared" si="76"/>
        <v>103</v>
      </c>
      <c r="H181" s="70">
        <f>H182</f>
        <v>103</v>
      </c>
    </row>
    <row r="182" spans="1:8" s="4" customFormat="1" ht="31.5">
      <c r="A182" s="37" t="s">
        <v>163</v>
      </c>
      <c r="B182" s="31" t="s">
        <v>186</v>
      </c>
      <c r="C182" s="69" t="s">
        <v>117</v>
      </c>
      <c r="D182" s="69"/>
      <c r="E182" s="69"/>
      <c r="F182" s="70">
        <f>F183</f>
        <v>101</v>
      </c>
      <c r="G182" s="70">
        <f t="shared" si="76"/>
        <v>103</v>
      </c>
      <c r="H182" s="70">
        <f t="shared" si="76"/>
        <v>103</v>
      </c>
    </row>
    <row r="183" spans="1:8" s="4" customFormat="1" ht="22.5" customHeight="1">
      <c r="A183" s="27" t="s">
        <v>185</v>
      </c>
      <c r="B183" s="31" t="s">
        <v>186</v>
      </c>
      <c r="C183" s="69" t="s">
        <v>117</v>
      </c>
      <c r="D183" s="69" t="s">
        <v>73</v>
      </c>
      <c r="E183" s="69" t="s">
        <v>27</v>
      </c>
      <c r="F183" s="70">
        <v>101</v>
      </c>
      <c r="G183" s="70">
        <v>103</v>
      </c>
      <c r="H183" s="70">
        <v>103</v>
      </c>
    </row>
    <row r="184" spans="1:8" ht="59.25" customHeight="1">
      <c r="A184" s="83" t="s">
        <v>200</v>
      </c>
      <c r="B184" s="83"/>
      <c r="C184" s="71"/>
      <c r="D184" s="71"/>
      <c r="E184" s="71"/>
      <c r="F184" s="44">
        <f>F185</f>
        <v>186</v>
      </c>
      <c r="G184" s="44">
        <v>0</v>
      </c>
      <c r="H184" s="44">
        <v>0</v>
      </c>
    </row>
    <row r="185" spans="1:8" s="4" customFormat="1" ht="15.75">
      <c r="A185" s="27" t="s">
        <v>153</v>
      </c>
      <c r="B185" s="31" t="s">
        <v>154</v>
      </c>
      <c r="C185" s="51"/>
      <c r="D185" s="49"/>
      <c r="E185" s="49"/>
      <c r="F185" s="26">
        <f t="shared" ref="F185:H185" si="77">F186</f>
        <v>186</v>
      </c>
      <c r="G185" s="26">
        <f t="shared" si="77"/>
        <v>0</v>
      </c>
      <c r="H185" s="26">
        <f t="shared" si="77"/>
        <v>0</v>
      </c>
    </row>
    <row r="186" spans="1:8" s="4" customFormat="1" ht="15.75">
      <c r="A186" s="27" t="s">
        <v>153</v>
      </c>
      <c r="B186" s="31" t="s">
        <v>155</v>
      </c>
      <c r="C186" s="51"/>
      <c r="D186" s="49"/>
      <c r="E186" s="49"/>
      <c r="F186" s="26">
        <f>F190+F191+F198+F206+F210+F215+F225+F202</f>
        <v>186</v>
      </c>
      <c r="G186" s="26">
        <f t="shared" ref="G186:H186" si="78">G190+G191+G198+G206+G210+G215+G225+G202</f>
        <v>0</v>
      </c>
      <c r="H186" s="26">
        <f t="shared" si="78"/>
        <v>0</v>
      </c>
    </row>
    <row r="187" spans="1:8" s="4" customFormat="1" ht="59.25" customHeight="1">
      <c r="A187" s="75" t="s">
        <v>188</v>
      </c>
      <c r="B187" s="73" t="s">
        <v>178</v>
      </c>
      <c r="C187" s="59"/>
      <c r="D187" s="60"/>
      <c r="E187" s="59"/>
      <c r="F187" s="76">
        <f>F188</f>
        <v>186</v>
      </c>
      <c r="G187" s="76">
        <f>G188</f>
        <v>0</v>
      </c>
      <c r="H187" s="76">
        <f>H188</f>
        <v>0</v>
      </c>
    </row>
    <row r="188" spans="1:8" s="4" customFormat="1" ht="15.75">
      <c r="A188" s="56" t="s">
        <v>118</v>
      </c>
      <c r="B188" s="31" t="s">
        <v>178</v>
      </c>
      <c r="C188" s="51" t="s">
        <v>119</v>
      </c>
      <c r="D188" s="49"/>
      <c r="E188" s="51"/>
      <c r="F188" s="42">
        <f>F189</f>
        <v>186</v>
      </c>
      <c r="G188" s="42">
        <f t="shared" ref="G188:H189" si="79">G189</f>
        <v>0</v>
      </c>
      <c r="H188" s="42">
        <f t="shared" si="79"/>
        <v>0</v>
      </c>
    </row>
    <row r="189" spans="1:8" s="4" customFormat="1" ht="15.75">
      <c r="A189" s="77" t="s">
        <v>179</v>
      </c>
      <c r="B189" s="31" t="s">
        <v>178</v>
      </c>
      <c r="C189" s="51" t="s">
        <v>180</v>
      </c>
      <c r="D189" s="49"/>
      <c r="E189" s="51"/>
      <c r="F189" s="42">
        <f>F190</f>
        <v>186</v>
      </c>
      <c r="G189" s="42">
        <f t="shared" si="79"/>
        <v>0</v>
      </c>
      <c r="H189" s="42">
        <f t="shared" si="79"/>
        <v>0</v>
      </c>
    </row>
    <row r="190" spans="1:8" s="4" customFormat="1" ht="24.75" customHeight="1">
      <c r="A190" s="82" t="s">
        <v>189</v>
      </c>
      <c r="B190" s="31" t="s">
        <v>178</v>
      </c>
      <c r="C190" s="51" t="s">
        <v>180</v>
      </c>
      <c r="D190" s="51" t="s">
        <v>27</v>
      </c>
      <c r="E190" s="51" t="s">
        <v>33</v>
      </c>
      <c r="F190" s="26">
        <v>186</v>
      </c>
      <c r="G190" s="42">
        <v>0</v>
      </c>
      <c r="H190" s="26">
        <v>0</v>
      </c>
    </row>
  </sheetData>
  <autoFilter ref="A8:H183"/>
  <mergeCells count="9">
    <mergeCell ref="G1:J3"/>
    <mergeCell ref="A4:H4"/>
    <mergeCell ref="A5:H5"/>
    <mergeCell ref="F6:H6"/>
    <mergeCell ref="A6:A7"/>
    <mergeCell ref="B6:B7"/>
    <mergeCell ref="C6:C7"/>
    <mergeCell ref="D6:D7"/>
    <mergeCell ref="E6:E7"/>
  </mergeCells>
  <pageMargins left="0.70866141732283505" right="0.70866141732283505" top="0.74803149606299202" bottom="0.74803149606299202" header="0.31496062992126" footer="0.31496062992126"/>
  <pageSetup paperSize="9" scale="5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2023-12-06T08:49:05Z</cp:lastPrinted>
  <dcterms:created xsi:type="dcterms:W3CDTF">2017-10-11T12:40:00Z</dcterms:created>
  <dcterms:modified xsi:type="dcterms:W3CDTF">2024-02-09T08:28:50Z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61D5A18D687A47C1941453074B60EE32_12</vt:lpwstr>
  </property>
  <property fmtid="{D5CDD505-2E9C-101B-9397-08002B2CF9AE}" pid="3" name="KSOProductBuildVer">
    <vt:lpwstr>1049-12.2.0.13215</vt:lpwstr>
  </property>
</Properties>
</file>