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01" windowWidth="13035" windowHeight="11640" activeTab="0"/>
  </bookViews>
  <sheets>
    <sheet name="2016" sheetId="1" r:id="rId1"/>
  </sheets>
  <definedNames>
    <definedName name="_xlnm.Print_Area" localSheetId="0">'2016'!$A$1:$J$141</definedName>
  </definedNames>
  <calcPr fullCalcOnLoad="1"/>
</workbook>
</file>

<file path=xl/sharedStrings.xml><?xml version="1.0" encoding="utf-8"?>
<sst xmlns="http://schemas.openxmlformats.org/spreadsheetml/2006/main" count="354" uniqueCount="150">
  <si>
    <t>Ленинградской области</t>
  </si>
  <si>
    <t>(тысяч рублей)</t>
  </si>
  <si>
    <t>Наименование</t>
  </si>
  <si>
    <t xml:space="preserve"> к решению Совета депутатов</t>
  </si>
  <si>
    <t>№ п/п</t>
  </si>
  <si>
    <t>ВР (вид расхода)</t>
  </si>
  <si>
    <t>ЦСР (целевая статья)</t>
  </si>
  <si>
    <t>Тосненского района</t>
  </si>
  <si>
    <t>2011 год</t>
  </si>
  <si>
    <t>2.</t>
  </si>
  <si>
    <t>240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</si>
  <si>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</si>
  <si>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</si>
  <si>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</si>
  <si>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</si>
  <si>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Шапкинского сельского поселения</t>
  </si>
  <si>
    <t>1.</t>
  </si>
  <si>
    <t>на 2016 год</t>
  </si>
  <si>
    <t>2016 год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</si>
  <si>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</si>
  <si>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0309</t>
  </si>
  <si>
    <t>08 0 00 00000</t>
  </si>
  <si>
    <t>Мероприятия в области пожарной безопасности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</si>
  <si>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</si>
  <si>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</si>
  <si>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r>
      <t>Мероприятия по капитальному ремонту и ремонт автомобильных дорог общего пользования местного значения</t>
    </r>
  </si>
  <si>
    <t>Мероприятия на капитальный ремонт и ремонт автомобильных дорог общего пользования местного значения (областной бюджет)</t>
  </si>
  <si>
    <t>10 0 00 00000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</si>
  <si>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</si>
  <si>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Основное мероприятие "Поддержка  проектов местных инциатив граждан"</t>
  </si>
  <si>
    <t>0503</t>
  </si>
  <si>
    <t>15 0 00 0000</t>
  </si>
  <si>
    <t>15 0 01 00000</t>
  </si>
  <si>
    <t>3.</t>
  </si>
  <si>
    <t>Мероприятия по усточивому развитию части территорий</t>
  </si>
  <si>
    <r>
      <t>Мероприятия по содержанию автомобильных дорог</t>
    </r>
    <r>
      <rPr>
        <sz val="11"/>
        <color indexed="10"/>
        <rFont val="Times New Roman"/>
        <family val="1"/>
      </rPr>
      <t xml:space="preserve"> </t>
    </r>
  </si>
  <si>
    <t>Итого 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</si>
  <si>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</si>
  <si>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</si>
  <si>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91 0 00 00000</t>
  </si>
  <si>
    <t>91 3 01 00040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</si>
  <si>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</si>
  <si>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</si>
  <si>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</si>
  <si>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91 8 00 00000</t>
  </si>
  <si>
    <t>Непрограммные расходы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</si>
  <si>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</si>
  <si>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</si>
  <si>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</si>
  <si>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</si>
  <si>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.0104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</si>
  <si>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</si>
  <si>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</si>
  <si>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</si>
  <si>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</si>
  <si>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</si>
  <si>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</si>
  <si>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</si>
  <si>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</si>
  <si>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</si>
  <si>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</si>
  <si>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</si>
  <si>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</si>
  <si>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</si>
  <si>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</si>
  <si>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>91 3 01 60640</t>
  </si>
  <si>
    <t>Резервные фонды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</si>
  <si>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</si>
  <si>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</si>
  <si>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</si>
  <si>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</si>
  <si>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</si>
  <si>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</si>
  <si>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</si>
  <si>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Другие общегосударственные вопросы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</si>
  <si>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</si>
  <si>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0203</t>
  </si>
  <si>
    <t>Дорожное хозяйство (дорожные фонды)</t>
  </si>
  <si>
    <t>0501</t>
  </si>
  <si>
    <t>99 9 01 13770</t>
  </si>
  <si>
    <t>Коммунальное хозяйство</t>
  </si>
  <si>
    <t>0502</t>
  </si>
  <si>
    <t>99 9 01 10630</t>
  </si>
  <si>
    <t>Благоустройство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</si>
  <si>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</si>
  <si>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>99 9 01 13280</t>
  </si>
  <si>
    <t>99 9 01 13300</t>
  </si>
  <si>
    <t>Молодежная политика и оздоровление детей</t>
  </si>
  <si>
    <t>0707</t>
  </si>
  <si>
    <t xml:space="preserve">Мероприятия в сфере молодежной политики  </t>
  </si>
  <si>
    <t>99 9 01 11680</t>
  </si>
  <si>
    <t>Пенсионное обеспечение</t>
  </si>
  <si>
    <t xml:space="preserve">Доплаты к пенсиям муниципальных служащих </t>
  </si>
  <si>
    <t>99 9 01 03080</t>
  </si>
  <si>
    <t>Другие вопросы в области физической культуры и спорта</t>
  </si>
  <si>
    <t>1105</t>
  </si>
  <si>
    <r>
      <t>Мероприятия по организации и проведение физкультурных спортивно-массовых  мероприятий</t>
    </r>
    <r>
      <rPr>
        <sz val="10"/>
        <color indexed="10"/>
        <rFont val="Times New Roman"/>
        <family val="1"/>
      </rPr>
      <t xml:space="preserve"> </t>
    </r>
  </si>
  <si>
    <t>08 0 01 11620</t>
  </si>
  <si>
    <t>Основные мероприятия "Обеспечения пожарной безопасности"</t>
  </si>
  <si>
    <t>08 0 01 00000</t>
  </si>
  <si>
    <t>Защита населения и территории от  чрезвычайных ситуаций природного и техногенного характера, гражданская оборона</t>
  </si>
  <si>
    <t>08 0 02 00000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</si>
  <si>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</si>
  <si>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08 0 02 11550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</si>
  <si>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</si>
  <si>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</si>
  <si>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10 0 01 10100</t>
  </si>
  <si>
    <t>0409</t>
  </si>
  <si>
    <t>10 0 01 10110</t>
  </si>
  <si>
    <t>10 0 01 70140</t>
  </si>
  <si>
    <t>15 0 01 S0880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</si>
  <si>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</si>
  <si>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</si>
  <si>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</si>
  <si>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0106</t>
  </si>
  <si>
    <t>0113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</si>
  <si>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</si>
  <si>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92 0 00 00000</t>
  </si>
  <si>
    <t>Реализация государственных функций, связанных с общегосударственным управлением</t>
  </si>
  <si>
    <t>92 9 00 00000</t>
  </si>
  <si>
    <t>92 9 01 00030</t>
  </si>
  <si>
    <t>92 9 01 00000</t>
  </si>
  <si>
    <t xml:space="preserve">Резервные средства </t>
  </si>
  <si>
    <t>99 9 01 51180</t>
  </si>
  <si>
    <t>Социальные выплаты гражданам, кроме публично нормативных обязательств</t>
  </si>
  <si>
    <t>0412</t>
  </si>
  <si>
    <t>15 0 01 S4390</t>
  </si>
  <si>
    <t>0111</t>
  </si>
  <si>
    <t>91 3 01 60650</t>
  </si>
  <si>
    <t>15 0 01 70880</t>
  </si>
  <si>
    <t>15 0 01 74390</t>
  </si>
  <si>
    <t>99 9 01 10360</t>
  </si>
  <si>
    <t>99 9 01 11300</t>
  </si>
  <si>
    <t>99 9 01 72020</t>
  </si>
  <si>
    <t>Мероприятия по усточиввому развитию части территорий</t>
  </si>
  <si>
    <t>Содействие развитию на части территории поселений иных форм местного самоуправления</t>
  </si>
  <si>
    <t>Коммунальное хозяство</t>
  </si>
  <si>
    <t>Благоустроство</t>
  </si>
  <si>
    <t>Мероприятия в области жилищной экономики</t>
  </si>
  <si>
    <t>Лругие вопросы в области национальной экономики</t>
  </si>
  <si>
    <t>Осуществление первичного учета на территории, где отсутствуют военные комиссариаты</t>
  </si>
  <si>
    <t>Мобилизация и вневойковая подгогтовка</t>
  </si>
  <si>
    <t>Мероприятия по развитию лющественно инфраструктуры муниципального значения</t>
  </si>
  <si>
    <t>Мероприятия в области жилищного хозяства</t>
  </si>
  <si>
    <t>Жилищное хозяйство</t>
  </si>
  <si>
    <t>99 9 01 96010</t>
  </si>
  <si>
    <t>Мероприятия в области жилищного хозяйства</t>
  </si>
  <si>
    <t>Приложение № 4</t>
  </si>
  <si>
    <t>Обеспечение мероприятий  по капитальному ремонту многоквартирных домов</t>
  </si>
  <si>
    <t>от 26.12.2016 № 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</si>
</sst>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  <numFmt numFmtId="169" formatCode="#,##0.000000"/>
    <numFmt numFmtId="170" formatCode="#,##0.0000"/>
    <numFmt numFmtId="171" formatCode="0.000"/>
    <numFmt numFmtId="172" formatCode="[$-FC19]d\ mmmm\ yyyy\ &quot;г.&quot;"/>
    <numFmt numFmtId="173" formatCode="0.00;[Red]0.00"/>
    <numFmt numFmtId="174" formatCode="0.000;[Red]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171" fontId="11" fillId="33" borderId="11" xfId="0" applyNumberFormat="1" applyFont="1" applyFill="1" applyBorder="1" applyAlignment="1">
      <alignment horizontal="right" wrapText="1"/>
    </xf>
    <xf numFmtId="171" fontId="17" fillId="33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top"/>
    </xf>
    <xf numFmtId="0" fontId="12" fillId="33" borderId="1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/>
    </xf>
    <xf numFmtId="171" fontId="11" fillId="33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171" fontId="11" fillId="33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/>
    </xf>
    <xf numFmtId="0" fontId="5" fillId="34" borderId="12" xfId="53" applyFont="1" applyFill="1" applyBorder="1" applyAlignment="1">
      <alignment horizontal="left" vertical="top" wrapText="1"/>
      <protection/>
    </xf>
    <xf numFmtId="49" fontId="13" fillId="34" borderId="11" xfId="0" applyNumberFormat="1" applyFont="1" applyFill="1" applyBorder="1" applyAlignment="1">
      <alignment horizontal="center" vertical="top" wrapText="1"/>
    </xf>
    <xf numFmtId="0" fontId="5" fillId="34" borderId="12" xfId="53" applyFont="1" applyFill="1" applyBorder="1" applyAlignment="1">
      <alignment horizontal="left" vertical="center" wrapText="1"/>
      <protection/>
    </xf>
    <xf numFmtId="0" fontId="5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53" applyNumberFormat="1" applyFont="1" applyFill="1" applyBorder="1" applyAlignment="1">
      <alignment horizontal="center" vertical="center" wrapText="1"/>
      <protection/>
    </xf>
    <xf numFmtId="0" fontId="13" fillId="34" borderId="13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vertical="top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0" fontId="5" fillId="34" borderId="11" xfId="53" applyNumberFormat="1" applyFont="1" applyFill="1" applyBorder="1" applyAlignment="1" applyProtection="1">
      <alignment horizontal="left" vertical="top" wrapText="1"/>
      <protection/>
    </xf>
    <xf numFmtId="49" fontId="13" fillId="34" borderId="11" xfId="0" applyNumberFormat="1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top"/>
    </xf>
    <xf numFmtId="0" fontId="5" fillId="34" borderId="16" xfId="53" applyFont="1" applyFill="1" applyBorder="1" applyAlignment="1">
      <alignment horizontal="left" vertical="center" wrapText="1"/>
      <protection/>
    </xf>
    <xf numFmtId="0" fontId="13" fillId="34" borderId="15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top"/>
    </xf>
    <xf numFmtId="0" fontId="18" fillId="34" borderId="11" xfId="0" applyFont="1" applyFill="1" applyBorder="1" applyAlignment="1">
      <alignment horizontal="center" vertical="top"/>
    </xf>
    <xf numFmtId="49" fontId="19" fillId="34" borderId="11" xfId="0" applyNumberFormat="1" applyFont="1" applyFill="1" applyBorder="1" applyAlignment="1">
      <alignment horizontal="center" vertical="top"/>
    </xf>
    <xf numFmtId="0" fontId="4" fillId="34" borderId="12" xfId="53" applyFont="1" applyFill="1" applyBorder="1" applyAlignment="1">
      <alignment horizontal="left" vertical="top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left" vertical="top" wrapText="1"/>
      <protection/>
    </xf>
    <xf numFmtId="49" fontId="4" fillId="34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top"/>
    </xf>
    <xf numFmtId="167" fontId="7" fillId="0" borderId="11" xfId="0" applyNumberFormat="1" applyFont="1" applyFill="1" applyBorder="1" applyAlignment="1">
      <alignment horizontal="center" vertical="top" wrapText="1"/>
    </xf>
    <xf numFmtId="167" fontId="5" fillId="34" borderId="11" xfId="0" applyNumberFormat="1" applyFont="1" applyFill="1" applyBorder="1" applyAlignment="1">
      <alignment horizontal="center" vertical="center"/>
    </xf>
    <xf numFmtId="167" fontId="4" fillId="34" borderId="0" xfId="0" applyNumberFormat="1" applyFont="1" applyFill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167" fontId="16" fillId="33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167" fontId="11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167" fontId="11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 wrapText="1"/>
    </xf>
    <xf numFmtId="167" fontId="5" fillId="34" borderId="14" xfId="0" applyNumberFormat="1" applyFont="1" applyFill="1" applyBorder="1" applyAlignment="1">
      <alignment horizontal="center" vertical="center" wrapText="1"/>
    </xf>
    <xf numFmtId="49" fontId="13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167" fontId="5" fillId="34" borderId="15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167" fontId="54" fillId="34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/>
    </xf>
    <xf numFmtId="167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2"/>
  <sheetViews>
    <sheetView tabSelected="1" view="pageBreakPreview" zoomScale="87" zoomScaleSheetLayoutView="87" zoomScalePageLayoutView="0" workbookViewId="0" topLeftCell="A1">
      <selection activeCell="R14" sqref="R14"/>
    </sheetView>
  </sheetViews>
  <sheetFormatPr defaultColWidth="9.00390625" defaultRowHeight="12.75"/>
  <cols>
    <col min="1" max="1" width="5.875" style="7" customWidth="1"/>
    <col min="2" max="2" width="60.375" style="9" customWidth="1"/>
    <col min="3" max="3" width="7.875" style="7" hidden="1" customWidth="1"/>
    <col min="4" max="4" width="16.875" style="1" customWidth="1"/>
    <col min="5" max="5" width="16.875" style="25" customWidth="1"/>
    <col min="6" max="6" width="10.00390625" style="7" customWidth="1"/>
    <col min="7" max="7" width="14.625" style="78" customWidth="1"/>
    <col min="8" max="8" width="9.125" style="1" hidden="1" customWidth="1"/>
    <col min="9" max="9" width="9.125" style="1" customWidth="1"/>
    <col min="10" max="10" width="5.625" style="1" customWidth="1"/>
    <col min="11" max="16384" width="9.125" style="1" customWidth="1"/>
  </cols>
  <sheetData>
    <row r="1" spans="2:7" ht="12.75">
      <c r="B1" s="98"/>
      <c r="C1" s="99"/>
      <c r="F1" s="111"/>
      <c r="G1" s="112" t="s">
        <v>147</v>
      </c>
    </row>
    <row r="2" spans="2:7" ht="12.75">
      <c r="B2" s="98"/>
      <c r="C2" s="99"/>
      <c r="F2" s="111"/>
      <c r="G2" s="113" t="s">
        <v>3</v>
      </c>
    </row>
    <row r="3" spans="2:7" ht="12.75">
      <c r="B3" s="98"/>
      <c r="C3" s="99"/>
      <c r="F3" s="111"/>
      <c r="G3" s="113" t="s">
        <v>15</v>
      </c>
    </row>
    <row r="4" spans="2:7" ht="12.75">
      <c r="B4" s="98"/>
      <c r="C4" s="99"/>
      <c r="F4" s="111"/>
      <c r="G4" s="113" t="s">
        <v>7</v>
      </c>
    </row>
    <row r="5" spans="2:7" ht="12.75">
      <c r="B5" s="98"/>
      <c r="C5" s="99"/>
      <c r="F5" s="111"/>
      <c r="G5" s="113" t="s">
        <v>0</v>
      </c>
    </row>
    <row r="6" spans="2:7" ht="12.75">
      <c r="B6" s="98"/>
      <c r="C6" s="99"/>
      <c r="F6" s="111"/>
      <c r="G6" s="113" t="s">
        <v>149</v>
      </c>
    </row>
    <row r="7" spans="2:7" ht="12.75">
      <c r="B7" s="98"/>
      <c r="C7" s="99"/>
      <c r="D7" s="102"/>
      <c r="E7" s="100"/>
      <c r="F7" s="99"/>
      <c r="G7" s="101"/>
    </row>
    <row r="10" spans="2:7" ht="52.5" customHeight="1">
      <c r="B10" s="114" t="s">
        <v>11</v>
      </c>
      <c r="C10" s="114"/>
      <c r="D10" s="115"/>
      <c r="E10" s="115"/>
      <c r="F10" s="115"/>
      <c r="G10" s="115"/>
    </row>
    <row r="11" spans="2:7" ht="19.5" customHeight="1">
      <c r="B11" s="115" t="s">
        <v>17</v>
      </c>
      <c r="C11" s="115"/>
      <c r="D11" s="115"/>
      <c r="E11" s="115"/>
      <c r="F11" s="115"/>
      <c r="G11" s="115"/>
    </row>
    <row r="12" ht="12.75" customHeight="1" thickBot="1">
      <c r="G12" s="78" t="s">
        <v>1</v>
      </c>
    </row>
    <row r="13" ht="13.5" hidden="1" thickBot="1"/>
    <row r="14" spans="1:8" s="2" customFormat="1" ht="50.25" customHeight="1" thickBot="1">
      <c r="A14" s="12" t="s">
        <v>4</v>
      </c>
      <c r="B14" s="14" t="s">
        <v>2</v>
      </c>
      <c r="C14" s="10"/>
      <c r="D14" s="16" t="s">
        <v>6</v>
      </c>
      <c r="E14" s="26" t="s">
        <v>14</v>
      </c>
      <c r="F14" s="10" t="s">
        <v>5</v>
      </c>
      <c r="G14" s="79" t="s">
        <v>18</v>
      </c>
      <c r="H14" s="4" t="s">
        <v>8</v>
      </c>
    </row>
    <row r="15" spans="1:8" s="2" customFormat="1" ht="27.75" customHeight="1" thickBot="1">
      <c r="A15" s="13"/>
      <c r="B15" s="8" t="s">
        <v>13</v>
      </c>
      <c r="C15" s="11"/>
      <c r="D15" s="17"/>
      <c r="E15" s="82"/>
      <c r="F15" s="17"/>
      <c r="G15" s="83">
        <f>G16+G67</f>
        <v>18016.877</v>
      </c>
      <c r="H15" s="4"/>
    </row>
    <row r="16" spans="1:8" s="2" customFormat="1" ht="26.25" customHeight="1">
      <c r="A16" s="27"/>
      <c r="B16" s="28" t="s">
        <v>12</v>
      </c>
      <c r="C16" s="29"/>
      <c r="D16" s="30"/>
      <c r="E16" s="84"/>
      <c r="F16" s="30"/>
      <c r="G16" s="85">
        <f>G17+G26+G37</f>
        <v>4222.7080000000005</v>
      </c>
      <c r="H16" s="4"/>
    </row>
    <row r="17" spans="1:8" ht="57">
      <c r="A17" s="31" t="s">
        <v>16</v>
      </c>
      <c r="B17" s="32" t="s">
        <v>19</v>
      </c>
      <c r="C17" s="33"/>
      <c r="D17" s="34" t="s">
        <v>21</v>
      </c>
      <c r="E17" s="86"/>
      <c r="F17" s="87"/>
      <c r="G17" s="85">
        <f>G18+G23</f>
        <v>60</v>
      </c>
      <c r="H17" s="5" t="e">
        <f>H19+#REF!</f>
        <v>#REF!</v>
      </c>
    </row>
    <row r="18" spans="1:8" ht="27.75" customHeight="1">
      <c r="A18" s="31"/>
      <c r="B18" s="35" t="s">
        <v>98</v>
      </c>
      <c r="C18" s="33"/>
      <c r="D18" s="36" t="s">
        <v>99</v>
      </c>
      <c r="E18" s="86"/>
      <c r="F18" s="87"/>
      <c r="G18" s="85">
        <f>G19</f>
        <v>55</v>
      </c>
      <c r="H18" s="5"/>
    </row>
    <row r="19" spans="1:8" ht="15">
      <c r="A19" s="37"/>
      <c r="B19" s="38" t="s">
        <v>22</v>
      </c>
      <c r="C19" s="39"/>
      <c r="D19" s="36" t="s">
        <v>97</v>
      </c>
      <c r="E19" s="59"/>
      <c r="F19" s="59"/>
      <c r="G19" s="88">
        <f>G20</f>
        <v>55</v>
      </c>
      <c r="H19" s="6">
        <v>55</v>
      </c>
    </row>
    <row r="20" spans="1:8" ht="37.5" customHeight="1">
      <c r="A20" s="37"/>
      <c r="B20" s="40" t="s">
        <v>100</v>
      </c>
      <c r="C20" s="39"/>
      <c r="D20" s="36" t="s">
        <v>97</v>
      </c>
      <c r="E20" s="59" t="s">
        <v>20</v>
      </c>
      <c r="F20" s="59"/>
      <c r="G20" s="88">
        <f>G21</f>
        <v>55</v>
      </c>
      <c r="H20" s="6"/>
    </row>
    <row r="21" spans="1:8" ht="32.25" customHeight="1">
      <c r="A21" s="37"/>
      <c r="B21" s="41" t="s">
        <v>42</v>
      </c>
      <c r="C21" s="39"/>
      <c r="D21" s="36" t="s">
        <v>97</v>
      </c>
      <c r="E21" s="59" t="s">
        <v>20</v>
      </c>
      <c r="F21" s="59" t="s">
        <v>10</v>
      </c>
      <c r="G21" s="88">
        <v>55</v>
      </c>
      <c r="H21" s="6"/>
    </row>
    <row r="22" spans="1:8" ht="45">
      <c r="A22" s="37"/>
      <c r="B22" s="35" t="s">
        <v>102</v>
      </c>
      <c r="C22" s="39"/>
      <c r="D22" s="36" t="s">
        <v>101</v>
      </c>
      <c r="E22" s="59"/>
      <c r="F22" s="59"/>
      <c r="G22" s="88">
        <f>G23</f>
        <v>5</v>
      </c>
      <c r="H22" s="6"/>
    </row>
    <row r="23" spans="1:8" ht="75" customHeight="1">
      <c r="A23" s="37"/>
      <c r="B23" s="38" t="s">
        <v>23</v>
      </c>
      <c r="C23" s="39"/>
      <c r="D23" s="36" t="s">
        <v>103</v>
      </c>
      <c r="E23" s="59"/>
      <c r="F23" s="59"/>
      <c r="G23" s="88">
        <f>G24</f>
        <v>5</v>
      </c>
      <c r="H23" s="6"/>
    </row>
    <row r="24" spans="1:8" ht="45.75" customHeight="1">
      <c r="A24" s="37"/>
      <c r="B24" s="40" t="s">
        <v>100</v>
      </c>
      <c r="C24" s="39"/>
      <c r="D24" s="36" t="s">
        <v>103</v>
      </c>
      <c r="E24" s="59" t="s">
        <v>20</v>
      </c>
      <c r="F24" s="59"/>
      <c r="G24" s="88">
        <f>G25</f>
        <v>5</v>
      </c>
      <c r="H24" s="6"/>
    </row>
    <row r="25" spans="1:8" ht="32.25" customHeight="1">
      <c r="A25" s="37"/>
      <c r="B25" s="41" t="s">
        <v>42</v>
      </c>
      <c r="C25" s="39"/>
      <c r="D25" s="36" t="s">
        <v>103</v>
      </c>
      <c r="E25" s="59" t="s">
        <v>20</v>
      </c>
      <c r="F25" s="59" t="s">
        <v>10</v>
      </c>
      <c r="G25" s="88">
        <v>5</v>
      </c>
      <c r="H25" s="6"/>
    </row>
    <row r="26" spans="1:8" ht="53.25" customHeight="1">
      <c r="A26" s="31" t="s">
        <v>9</v>
      </c>
      <c r="B26" s="32" t="s">
        <v>24</v>
      </c>
      <c r="C26" s="33"/>
      <c r="D26" s="34" t="s">
        <v>27</v>
      </c>
      <c r="E26" s="86"/>
      <c r="F26" s="87"/>
      <c r="G26" s="85">
        <f>G27</f>
        <v>1513.3429999999998</v>
      </c>
      <c r="H26" s="5" t="e">
        <f>#REF!+#REF!</f>
        <v>#REF!</v>
      </c>
    </row>
    <row r="27" spans="1:8" ht="75">
      <c r="A27" s="31"/>
      <c r="B27" s="35" t="s">
        <v>104</v>
      </c>
      <c r="C27" s="39"/>
      <c r="D27" s="36" t="s">
        <v>105</v>
      </c>
      <c r="E27" s="86"/>
      <c r="F27" s="87"/>
      <c r="G27" s="85">
        <f>G28+G31+G34</f>
        <v>1513.3429999999998</v>
      </c>
      <c r="H27" s="15"/>
    </row>
    <row r="28" spans="1:7" s="3" customFormat="1" ht="15">
      <c r="A28" s="42"/>
      <c r="B28" s="38" t="s">
        <v>35</v>
      </c>
      <c r="C28" s="39"/>
      <c r="D28" s="43" t="s">
        <v>106</v>
      </c>
      <c r="E28" s="59"/>
      <c r="F28" s="59"/>
      <c r="G28" s="88">
        <f>G29</f>
        <v>344</v>
      </c>
    </row>
    <row r="29" spans="1:7" s="3" customFormat="1" ht="15">
      <c r="A29" s="42"/>
      <c r="B29" s="41" t="s">
        <v>77</v>
      </c>
      <c r="C29" s="39"/>
      <c r="D29" s="43" t="s">
        <v>106</v>
      </c>
      <c r="E29" s="59" t="s">
        <v>107</v>
      </c>
      <c r="F29" s="59"/>
      <c r="G29" s="88">
        <f>G30</f>
        <v>344</v>
      </c>
    </row>
    <row r="30" spans="1:7" s="3" customFormat="1" ht="30">
      <c r="A30" s="42"/>
      <c r="B30" s="41" t="s">
        <v>42</v>
      </c>
      <c r="C30" s="39"/>
      <c r="D30" s="43" t="s">
        <v>106</v>
      </c>
      <c r="E30" s="59" t="s">
        <v>107</v>
      </c>
      <c r="F30" s="59" t="s">
        <v>10</v>
      </c>
      <c r="G30" s="88">
        <v>344</v>
      </c>
    </row>
    <row r="31" spans="1:7" ht="39" customHeight="1">
      <c r="A31" s="31"/>
      <c r="B31" s="38" t="s">
        <v>25</v>
      </c>
      <c r="C31" s="39"/>
      <c r="D31" s="44" t="s">
        <v>108</v>
      </c>
      <c r="E31" s="59"/>
      <c r="F31" s="59"/>
      <c r="G31" s="88">
        <f>G32</f>
        <v>561.343</v>
      </c>
    </row>
    <row r="32" spans="1:7" ht="15">
      <c r="A32" s="31"/>
      <c r="B32" s="41" t="s">
        <v>77</v>
      </c>
      <c r="C32" s="39"/>
      <c r="D32" s="44" t="s">
        <v>108</v>
      </c>
      <c r="E32" s="59" t="s">
        <v>107</v>
      </c>
      <c r="F32" s="59"/>
      <c r="G32" s="88">
        <f>G33</f>
        <v>561.343</v>
      </c>
    </row>
    <row r="33" spans="1:7" ht="30">
      <c r="A33" s="31"/>
      <c r="B33" s="41" t="s">
        <v>42</v>
      </c>
      <c r="C33" s="39"/>
      <c r="D33" s="44" t="s">
        <v>108</v>
      </c>
      <c r="E33" s="59" t="s">
        <v>107</v>
      </c>
      <c r="F33" s="59" t="s">
        <v>10</v>
      </c>
      <c r="G33" s="88">
        <v>561.343</v>
      </c>
    </row>
    <row r="34" spans="1:7" ht="45.75" customHeight="1">
      <c r="A34" s="31"/>
      <c r="B34" s="45" t="s">
        <v>26</v>
      </c>
      <c r="C34" s="39"/>
      <c r="D34" s="46" t="s">
        <v>109</v>
      </c>
      <c r="E34" s="59"/>
      <c r="F34" s="59"/>
      <c r="G34" s="88">
        <v>608</v>
      </c>
    </row>
    <row r="35" spans="1:7" ht="15">
      <c r="A35" s="31"/>
      <c r="B35" s="41" t="s">
        <v>77</v>
      </c>
      <c r="C35" s="39"/>
      <c r="D35" s="46" t="s">
        <v>109</v>
      </c>
      <c r="E35" s="59" t="s">
        <v>107</v>
      </c>
      <c r="F35" s="59"/>
      <c r="G35" s="88">
        <f>G36</f>
        <v>608</v>
      </c>
    </row>
    <row r="36" spans="1:7" ht="30">
      <c r="A36" s="31"/>
      <c r="B36" s="41" t="s">
        <v>42</v>
      </c>
      <c r="C36" s="39"/>
      <c r="D36" s="46" t="s">
        <v>109</v>
      </c>
      <c r="E36" s="59" t="s">
        <v>107</v>
      </c>
      <c r="F36" s="59" t="s">
        <v>10</v>
      </c>
      <c r="G36" s="88">
        <v>608</v>
      </c>
    </row>
    <row r="37" spans="1:7" ht="60" customHeight="1">
      <c r="A37" s="31" t="s">
        <v>33</v>
      </c>
      <c r="B37" s="32" t="s">
        <v>28</v>
      </c>
      <c r="C37" s="33"/>
      <c r="D37" s="34" t="s">
        <v>31</v>
      </c>
      <c r="E37" s="86"/>
      <c r="F37" s="87"/>
      <c r="G37" s="85">
        <f>G38</f>
        <v>2649.3650000000002</v>
      </c>
    </row>
    <row r="38" spans="1:7" ht="30">
      <c r="A38" s="31"/>
      <c r="B38" s="38" t="s">
        <v>29</v>
      </c>
      <c r="C38" s="47"/>
      <c r="D38" s="48" t="s">
        <v>32</v>
      </c>
      <c r="E38" s="50"/>
      <c r="F38" s="43"/>
      <c r="G38" s="80">
        <f>G39+G48+G53+G62</f>
        <v>2649.3650000000002</v>
      </c>
    </row>
    <row r="39" spans="1:7" ht="15">
      <c r="A39" s="31"/>
      <c r="B39" s="38" t="s">
        <v>134</v>
      </c>
      <c r="C39" s="47"/>
      <c r="D39" s="48" t="s">
        <v>129</v>
      </c>
      <c r="E39" s="50"/>
      <c r="F39" s="43"/>
      <c r="G39" s="104">
        <f>G40+G42+G44+G46</f>
        <v>1294.64</v>
      </c>
    </row>
    <row r="40" spans="1:7" ht="30">
      <c r="A40" s="31"/>
      <c r="B40" s="38" t="s">
        <v>100</v>
      </c>
      <c r="C40" s="47"/>
      <c r="D40" s="48" t="s">
        <v>129</v>
      </c>
      <c r="E40" s="50" t="s">
        <v>20</v>
      </c>
      <c r="F40" s="43"/>
      <c r="G40" s="80">
        <f>G41</f>
        <v>464</v>
      </c>
    </row>
    <row r="41" spans="1:7" ht="32.25" customHeight="1">
      <c r="A41" s="31"/>
      <c r="B41" s="38" t="s">
        <v>42</v>
      </c>
      <c r="C41" s="47"/>
      <c r="D41" s="48" t="s">
        <v>129</v>
      </c>
      <c r="E41" s="50" t="s">
        <v>20</v>
      </c>
      <c r="F41" s="43">
        <v>240</v>
      </c>
      <c r="G41" s="80">
        <v>464</v>
      </c>
    </row>
    <row r="42" spans="1:7" ht="15">
      <c r="A42" s="31"/>
      <c r="B42" s="38" t="s">
        <v>77</v>
      </c>
      <c r="C42" s="47"/>
      <c r="D42" s="48" t="s">
        <v>129</v>
      </c>
      <c r="E42" s="50" t="s">
        <v>107</v>
      </c>
      <c r="F42" s="43"/>
      <c r="G42" s="80">
        <f>G43</f>
        <v>240</v>
      </c>
    </row>
    <row r="43" spans="1:7" ht="30">
      <c r="A43" s="31"/>
      <c r="B43" s="38" t="s">
        <v>42</v>
      </c>
      <c r="C43" s="47"/>
      <c r="D43" s="48" t="s">
        <v>129</v>
      </c>
      <c r="E43" s="50" t="s">
        <v>107</v>
      </c>
      <c r="F43" s="43">
        <v>240</v>
      </c>
      <c r="G43" s="80">
        <v>240</v>
      </c>
    </row>
    <row r="44" spans="1:7" ht="15">
      <c r="A44" s="31"/>
      <c r="B44" s="38" t="s">
        <v>136</v>
      </c>
      <c r="C44" s="47"/>
      <c r="D44" s="48" t="s">
        <v>129</v>
      </c>
      <c r="E44" s="50" t="s">
        <v>81</v>
      </c>
      <c r="F44" s="43"/>
      <c r="G44" s="80">
        <f>G45</f>
        <v>79.2</v>
      </c>
    </row>
    <row r="45" spans="1:7" ht="30">
      <c r="A45" s="31"/>
      <c r="B45" s="38" t="s">
        <v>42</v>
      </c>
      <c r="C45" s="47"/>
      <c r="D45" s="48" t="s">
        <v>129</v>
      </c>
      <c r="E45" s="50" t="s">
        <v>81</v>
      </c>
      <c r="F45" s="43">
        <v>240</v>
      </c>
      <c r="G45" s="80">
        <v>79.2</v>
      </c>
    </row>
    <row r="46" spans="1:7" ht="15">
      <c r="A46" s="31"/>
      <c r="B46" s="38" t="s">
        <v>137</v>
      </c>
      <c r="C46" s="47"/>
      <c r="D46" s="48" t="s">
        <v>129</v>
      </c>
      <c r="E46" s="50" t="s">
        <v>30</v>
      </c>
      <c r="F46" s="43"/>
      <c r="G46" s="80">
        <f>G47</f>
        <v>511.44</v>
      </c>
    </row>
    <row r="47" spans="1:7" ht="30">
      <c r="A47" s="31"/>
      <c r="B47" s="38" t="s">
        <v>42</v>
      </c>
      <c r="C47" s="47"/>
      <c r="D47" s="48" t="s">
        <v>129</v>
      </c>
      <c r="E47" s="50" t="s">
        <v>30</v>
      </c>
      <c r="F47" s="43">
        <v>240</v>
      </c>
      <c r="G47" s="80">
        <v>511.44</v>
      </c>
    </row>
    <row r="48" spans="1:7" ht="30">
      <c r="A48" s="31"/>
      <c r="B48" s="38" t="s">
        <v>135</v>
      </c>
      <c r="C48" s="47"/>
      <c r="D48" s="48" t="s">
        <v>130</v>
      </c>
      <c r="E48" s="50"/>
      <c r="F48" s="43"/>
      <c r="G48" s="104">
        <f>G49+G51</f>
        <v>820</v>
      </c>
    </row>
    <row r="49" spans="1:7" ht="30">
      <c r="A49" s="31"/>
      <c r="B49" s="38" t="s">
        <v>100</v>
      </c>
      <c r="C49" s="47"/>
      <c r="D49" s="48" t="s">
        <v>130</v>
      </c>
      <c r="E49" s="50" t="s">
        <v>20</v>
      </c>
      <c r="F49" s="43"/>
      <c r="G49" s="80">
        <f>G50</f>
        <v>440</v>
      </c>
    </row>
    <row r="50" spans="1:7" ht="30">
      <c r="A50" s="31"/>
      <c r="B50" s="38" t="s">
        <v>42</v>
      </c>
      <c r="C50" s="47"/>
      <c r="D50" s="48" t="s">
        <v>130</v>
      </c>
      <c r="E50" s="50" t="s">
        <v>20</v>
      </c>
      <c r="F50" s="43">
        <v>240</v>
      </c>
      <c r="G50" s="80">
        <v>440</v>
      </c>
    </row>
    <row r="51" spans="1:7" ht="15">
      <c r="A51" s="31"/>
      <c r="B51" s="38" t="s">
        <v>83</v>
      </c>
      <c r="C51" s="47"/>
      <c r="D51" s="48" t="s">
        <v>130</v>
      </c>
      <c r="E51" s="50" t="s">
        <v>30</v>
      </c>
      <c r="F51" s="43"/>
      <c r="G51" s="80">
        <f>G52</f>
        <v>380</v>
      </c>
    </row>
    <row r="52" spans="1:7" ht="30">
      <c r="A52" s="31"/>
      <c r="B52" s="38" t="s">
        <v>42</v>
      </c>
      <c r="C52" s="47"/>
      <c r="D52" s="48" t="s">
        <v>130</v>
      </c>
      <c r="E52" s="50" t="s">
        <v>30</v>
      </c>
      <c r="F52" s="43">
        <v>240</v>
      </c>
      <c r="G52" s="80">
        <v>380</v>
      </c>
    </row>
    <row r="53" spans="1:7" ht="15">
      <c r="A53" s="31"/>
      <c r="B53" s="49" t="s">
        <v>34</v>
      </c>
      <c r="C53" s="47"/>
      <c r="D53" s="48" t="s">
        <v>110</v>
      </c>
      <c r="E53" s="50"/>
      <c r="F53" s="43"/>
      <c r="G53" s="104">
        <f>G54+G56+G58+G60</f>
        <v>329.725</v>
      </c>
    </row>
    <row r="54" spans="1:7" ht="30">
      <c r="A54" s="31"/>
      <c r="B54" s="49" t="s">
        <v>100</v>
      </c>
      <c r="C54" s="47"/>
      <c r="D54" s="48" t="s">
        <v>110</v>
      </c>
      <c r="E54" s="50" t="s">
        <v>20</v>
      </c>
      <c r="F54" s="43"/>
      <c r="G54" s="80">
        <f>G55</f>
        <v>116</v>
      </c>
    </row>
    <row r="55" spans="1:7" ht="30">
      <c r="A55" s="31"/>
      <c r="B55" s="49" t="s">
        <v>42</v>
      </c>
      <c r="C55" s="47"/>
      <c r="D55" s="48" t="s">
        <v>110</v>
      </c>
      <c r="E55" s="50" t="s">
        <v>20</v>
      </c>
      <c r="F55" s="43">
        <v>240</v>
      </c>
      <c r="G55" s="80">
        <v>116</v>
      </c>
    </row>
    <row r="56" spans="1:7" ht="15">
      <c r="A56" s="31"/>
      <c r="B56" s="41" t="s">
        <v>77</v>
      </c>
      <c r="C56" s="47"/>
      <c r="D56" s="48" t="s">
        <v>110</v>
      </c>
      <c r="E56" s="50" t="s">
        <v>107</v>
      </c>
      <c r="F56" s="43"/>
      <c r="G56" s="80">
        <f>G57</f>
        <v>60</v>
      </c>
    </row>
    <row r="57" spans="1:7" ht="30">
      <c r="A57" s="31"/>
      <c r="B57" s="41" t="s">
        <v>42</v>
      </c>
      <c r="C57" s="47"/>
      <c r="D57" s="48" t="s">
        <v>110</v>
      </c>
      <c r="E57" s="50" t="s">
        <v>107</v>
      </c>
      <c r="F57" s="43">
        <v>240</v>
      </c>
      <c r="G57" s="80">
        <v>60</v>
      </c>
    </row>
    <row r="58" spans="1:7" ht="15">
      <c r="A58" s="31"/>
      <c r="B58" s="41" t="s">
        <v>136</v>
      </c>
      <c r="C58" s="47"/>
      <c r="D58" s="48" t="s">
        <v>110</v>
      </c>
      <c r="E58" s="50" t="s">
        <v>81</v>
      </c>
      <c r="F58" s="43"/>
      <c r="G58" s="80">
        <f>G59</f>
        <v>19.8</v>
      </c>
    </row>
    <row r="59" spans="1:7" ht="30">
      <c r="A59" s="31"/>
      <c r="B59" s="41" t="s">
        <v>42</v>
      </c>
      <c r="C59" s="47"/>
      <c r="D59" s="48" t="s">
        <v>110</v>
      </c>
      <c r="E59" s="50" t="s">
        <v>81</v>
      </c>
      <c r="F59" s="43">
        <v>240</v>
      </c>
      <c r="G59" s="80">
        <v>19.8</v>
      </c>
    </row>
    <row r="60" spans="1:7" ht="15">
      <c r="A60" s="31"/>
      <c r="B60" s="41" t="s">
        <v>83</v>
      </c>
      <c r="C60" s="47"/>
      <c r="D60" s="48" t="s">
        <v>110</v>
      </c>
      <c r="E60" s="50" t="s">
        <v>30</v>
      </c>
      <c r="F60" s="43"/>
      <c r="G60" s="80">
        <f>G61</f>
        <v>133.925</v>
      </c>
    </row>
    <row r="61" spans="1:7" ht="30">
      <c r="A61" s="31"/>
      <c r="B61" s="41" t="s">
        <v>42</v>
      </c>
      <c r="C61" s="47"/>
      <c r="D61" s="48" t="s">
        <v>110</v>
      </c>
      <c r="E61" s="50" t="s">
        <v>30</v>
      </c>
      <c r="F61" s="43">
        <v>240</v>
      </c>
      <c r="G61" s="80">
        <v>133.925</v>
      </c>
    </row>
    <row r="62" spans="1:7" ht="30">
      <c r="A62" s="31"/>
      <c r="B62" s="49" t="s">
        <v>135</v>
      </c>
      <c r="C62" s="47"/>
      <c r="D62" s="48" t="s">
        <v>126</v>
      </c>
      <c r="E62" s="50"/>
      <c r="F62" s="43"/>
      <c r="G62" s="104">
        <f>G63+G65</f>
        <v>205</v>
      </c>
    </row>
    <row r="63" spans="1:7" ht="30.75" thickBot="1">
      <c r="A63" s="31"/>
      <c r="B63" s="41" t="s">
        <v>100</v>
      </c>
      <c r="C63" s="47"/>
      <c r="D63" s="48" t="s">
        <v>126</v>
      </c>
      <c r="E63" s="50" t="s">
        <v>20</v>
      </c>
      <c r="F63" s="43"/>
      <c r="G63" s="80">
        <f>G64</f>
        <v>110</v>
      </c>
    </row>
    <row r="64" spans="1:8" s="2" customFormat="1" ht="34.5" customHeight="1">
      <c r="A64" s="31"/>
      <c r="B64" s="41" t="s">
        <v>42</v>
      </c>
      <c r="C64" s="47"/>
      <c r="D64" s="48" t="s">
        <v>126</v>
      </c>
      <c r="E64" s="50" t="s">
        <v>20</v>
      </c>
      <c r="F64" s="43">
        <v>240</v>
      </c>
      <c r="G64" s="80">
        <v>110</v>
      </c>
      <c r="H64" s="4"/>
    </row>
    <row r="65" spans="1:8" s="2" customFormat="1" ht="16.5" customHeight="1">
      <c r="A65" s="31"/>
      <c r="B65" s="41" t="s">
        <v>83</v>
      </c>
      <c r="C65" s="47"/>
      <c r="D65" s="48" t="s">
        <v>126</v>
      </c>
      <c r="E65" s="50" t="s">
        <v>30</v>
      </c>
      <c r="F65" s="43"/>
      <c r="G65" s="80">
        <f>G66</f>
        <v>95</v>
      </c>
      <c r="H65" s="103"/>
    </row>
    <row r="66" spans="1:8" s="2" customFormat="1" ht="34.5" customHeight="1">
      <c r="A66" s="31"/>
      <c r="B66" s="41" t="s">
        <v>42</v>
      </c>
      <c r="C66" s="47"/>
      <c r="D66" s="48" t="s">
        <v>126</v>
      </c>
      <c r="E66" s="50" t="s">
        <v>30</v>
      </c>
      <c r="F66" s="43">
        <v>240</v>
      </c>
      <c r="G66" s="80">
        <v>95</v>
      </c>
      <c r="H66" s="103"/>
    </row>
    <row r="67" spans="1:7" ht="14.25">
      <c r="A67" s="27"/>
      <c r="B67" s="28" t="s">
        <v>36</v>
      </c>
      <c r="C67" s="29"/>
      <c r="D67" s="30"/>
      <c r="E67" s="84"/>
      <c r="F67" s="30"/>
      <c r="G67" s="85">
        <f>G68+G96+G102</f>
        <v>13794.168999999998</v>
      </c>
    </row>
    <row r="68" spans="1:7" ht="45" customHeight="1">
      <c r="A68" s="51"/>
      <c r="B68" s="52" t="s">
        <v>61</v>
      </c>
      <c r="C68" s="53"/>
      <c r="D68" s="54" t="s">
        <v>39</v>
      </c>
      <c r="E68" s="86"/>
      <c r="F68" s="54"/>
      <c r="G68" s="89">
        <f>G69+G91</f>
        <v>6667.066</v>
      </c>
    </row>
    <row r="69" spans="1:7" ht="45">
      <c r="A69" s="51"/>
      <c r="B69" s="41" t="s">
        <v>111</v>
      </c>
      <c r="C69" s="53"/>
      <c r="D69" s="55" t="s">
        <v>62</v>
      </c>
      <c r="E69" s="86"/>
      <c r="F69" s="54"/>
      <c r="G69" s="89">
        <f>G70</f>
        <v>5712.066</v>
      </c>
    </row>
    <row r="70" spans="1:7" ht="15">
      <c r="A70" s="51"/>
      <c r="B70" s="40" t="s">
        <v>45</v>
      </c>
      <c r="C70" s="53"/>
      <c r="D70" s="55" t="s">
        <v>63</v>
      </c>
      <c r="E70" s="86"/>
      <c r="F70" s="54"/>
      <c r="G70" s="89">
        <f>G71+G76+G79+G82+G85+G88</f>
        <v>5712.066</v>
      </c>
    </row>
    <row r="71" spans="1:7" ht="15">
      <c r="A71" s="47"/>
      <c r="B71" s="41" t="s">
        <v>112</v>
      </c>
      <c r="C71" s="56"/>
      <c r="D71" s="36" t="s">
        <v>40</v>
      </c>
      <c r="E71" s="59"/>
      <c r="F71" s="36"/>
      <c r="G71" s="88">
        <f>G72</f>
        <v>5256.786</v>
      </c>
    </row>
    <row r="72" spans="1:7" ht="45">
      <c r="A72" s="47"/>
      <c r="B72" s="57" t="s">
        <v>37</v>
      </c>
      <c r="C72" s="56"/>
      <c r="D72" s="36" t="s">
        <v>40</v>
      </c>
      <c r="E72" s="59" t="s">
        <v>38</v>
      </c>
      <c r="F72" s="36"/>
      <c r="G72" s="88">
        <f>SUM(G73:G75)</f>
        <v>5256.786</v>
      </c>
    </row>
    <row r="73" spans="1:7" ht="30">
      <c r="A73" s="47"/>
      <c r="B73" s="57" t="s">
        <v>41</v>
      </c>
      <c r="C73" s="56"/>
      <c r="D73" s="36" t="s">
        <v>40</v>
      </c>
      <c r="E73" s="59" t="s">
        <v>38</v>
      </c>
      <c r="F73" s="36">
        <v>120</v>
      </c>
      <c r="G73" s="88">
        <v>4081.156</v>
      </c>
    </row>
    <row r="74" spans="1:7" ht="30">
      <c r="A74" s="47"/>
      <c r="B74" s="57" t="s">
        <v>42</v>
      </c>
      <c r="C74" s="56"/>
      <c r="D74" s="36" t="s">
        <v>40</v>
      </c>
      <c r="E74" s="59" t="s">
        <v>38</v>
      </c>
      <c r="F74" s="36">
        <v>240</v>
      </c>
      <c r="G74" s="105">
        <v>1162.131</v>
      </c>
    </row>
    <row r="75" spans="1:7" ht="15">
      <c r="A75" s="47"/>
      <c r="B75" s="57" t="s">
        <v>43</v>
      </c>
      <c r="C75" s="56"/>
      <c r="D75" s="36" t="s">
        <v>40</v>
      </c>
      <c r="E75" s="59" t="s">
        <v>38</v>
      </c>
      <c r="F75" s="36">
        <v>850</v>
      </c>
      <c r="G75" s="105">
        <v>13.499</v>
      </c>
    </row>
    <row r="76" spans="1:7" ht="45">
      <c r="A76" s="47"/>
      <c r="B76" s="41" t="s">
        <v>113</v>
      </c>
      <c r="C76" s="47"/>
      <c r="D76" s="55" t="s">
        <v>128</v>
      </c>
      <c r="E76" s="50"/>
      <c r="F76" s="55"/>
      <c r="G76" s="88">
        <f>G77</f>
        <v>23.18</v>
      </c>
    </row>
    <row r="77" spans="1:7" ht="45">
      <c r="A77" s="47"/>
      <c r="B77" s="57" t="s">
        <v>37</v>
      </c>
      <c r="C77" s="56"/>
      <c r="D77" s="55" t="s">
        <v>128</v>
      </c>
      <c r="E77" s="59" t="s">
        <v>38</v>
      </c>
      <c r="F77" s="36"/>
      <c r="G77" s="88">
        <f>G78</f>
        <v>23.18</v>
      </c>
    </row>
    <row r="78" spans="1:7" ht="15">
      <c r="A78" s="47"/>
      <c r="B78" s="58" t="s">
        <v>57</v>
      </c>
      <c r="C78" s="47"/>
      <c r="D78" s="55" t="s">
        <v>128</v>
      </c>
      <c r="E78" s="50" t="s">
        <v>50</v>
      </c>
      <c r="F78" s="55">
        <v>540</v>
      </c>
      <c r="G78" s="88">
        <v>23.18</v>
      </c>
    </row>
    <row r="79" spans="1:7" ht="45">
      <c r="A79" s="47"/>
      <c r="B79" s="49" t="s">
        <v>51</v>
      </c>
      <c r="C79" s="39"/>
      <c r="D79" s="59" t="s">
        <v>52</v>
      </c>
      <c r="E79" s="59"/>
      <c r="F79" s="59"/>
      <c r="G79" s="88">
        <v>192.2</v>
      </c>
    </row>
    <row r="80" spans="1:7" ht="45">
      <c r="A80" s="47"/>
      <c r="B80" s="57" t="s">
        <v>37</v>
      </c>
      <c r="C80" s="56"/>
      <c r="D80" s="59" t="s">
        <v>52</v>
      </c>
      <c r="E80" s="59" t="s">
        <v>38</v>
      </c>
      <c r="F80" s="36"/>
      <c r="G80" s="88">
        <f>G81</f>
        <v>192.2</v>
      </c>
    </row>
    <row r="81" spans="1:7" ht="15">
      <c r="A81" s="47"/>
      <c r="B81" s="49" t="s">
        <v>53</v>
      </c>
      <c r="C81" s="39"/>
      <c r="D81" s="59" t="s">
        <v>52</v>
      </c>
      <c r="E81" s="59" t="s">
        <v>50</v>
      </c>
      <c r="F81" s="59" t="s">
        <v>54</v>
      </c>
      <c r="G81" s="88">
        <v>192.2</v>
      </c>
    </row>
    <row r="82" spans="1:7" ht="75">
      <c r="A82" s="47"/>
      <c r="B82" s="49" t="s">
        <v>55</v>
      </c>
      <c r="C82" s="39"/>
      <c r="D82" s="59" t="s">
        <v>56</v>
      </c>
      <c r="E82" s="59"/>
      <c r="F82" s="59"/>
      <c r="G82" s="88">
        <v>130.9</v>
      </c>
    </row>
    <row r="83" spans="1:7" ht="45">
      <c r="A83" s="47"/>
      <c r="B83" s="57" t="s">
        <v>37</v>
      </c>
      <c r="C83" s="56"/>
      <c r="D83" s="59" t="s">
        <v>52</v>
      </c>
      <c r="E83" s="59" t="s">
        <v>38</v>
      </c>
      <c r="F83" s="36"/>
      <c r="G83" s="88">
        <f>G84</f>
        <v>130.9</v>
      </c>
    </row>
    <row r="84" spans="1:7" ht="15">
      <c r="A84" s="47"/>
      <c r="B84" s="49" t="s">
        <v>57</v>
      </c>
      <c r="C84" s="39"/>
      <c r="D84" s="59" t="s">
        <v>56</v>
      </c>
      <c r="E84" s="59" t="s">
        <v>38</v>
      </c>
      <c r="F84" s="59" t="s">
        <v>54</v>
      </c>
      <c r="G84" s="88">
        <v>130.9</v>
      </c>
    </row>
    <row r="85" spans="1:7" ht="45">
      <c r="A85" s="47"/>
      <c r="B85" s="60" t="s">
        <v>64</v>
      </c>
      <c r="C85" s="61"/>
      <c r="D85" s="62" t="s">
        <v>65</v>
      </c>
      <c r="E85" s="90"/>
      <c r="F85" s="55"/>
      <c r="G85" s="88">
        <f>G86</f>
        <v>108</v>
      </c>
    </row>
    <row r="86" spans="1:7" ht="45">
      <c r="A86" s="47"/>
      <c r="B86" s="57" t="s">
        <v>60</v>
      </c>
      <c r="C86" s="56"/>
      <c r="D86" s="62" t="s">
        <v>65</v>
      </c>
      <c r="E86" s="90" t="s">
        <v>114</v>
      </c>
      <c r="F86" s="36"/>
      <c r="G86" s="88">
        <f>G87</f>
        <v>108</v>
      </c>
    </row>
    <row r="87" spans="1:7" ht="15">
      <c r="A87" s="47"/>
      <c r="B87" s="49" t="s">
        <v>57</v>
      </c>
      <c r="C87" s="39"/>
      <c r="D87" s="62" t="s">
        <v>65</v>
      </c>
      <c r="E87" s="90" t="s">
        <v>114</v>
      </c>
      <c r="F87" s="59" t="s">
        <v>54</v>
      </c>
      <c r="G87" s="88">
        <v>108</v>
      </c>
    </row>
    <row r="88" spans="1:7" ht="60">
      <c r="A88" s="47"/>
      <c r="B88" s="57" t="s">
        <v>58</v>
      </c>
      <c r="C88" s="47"/>
      <c r="D88" s="55" t="s">
        <v>59</v>
      </c>
      <c r="E88" s="50"/>
      <c r="F88" s="55"/>
      <c r="G88" s="88">
        <f>G89</f>
        <v>1</v>
      </c>
    </row>
    <row r="89" spans="1:7" ht="15">
      <c r="A89" s="47"/>
      <c r="B89" s="41" t="s">
        <v>74</v>
      </c>
      <c r="C89" s="47"/>
      <c r="D89" s="55" t="s">
        <v>59</v>
      </c>
      <c r="E89" s="50" t="s">
        <v>115</v>
      </c>
      <c r="F89" s="55"/>
      <c r="G89" s="88">
        <f>G90</f>
        <v>1</v>
      </c>
    </row>
    <row r="90" spans="1:7" ht="30">
      <c r="A90" s="47"/>
      <c r="B90" s="57" t="s">
        <v>42</v>
      </c>
      <c r="C90" s="47"/>
      <c r="D90" s="55" t="s">
        <v>59</v>
      </c>
      <c r="E90" s="50" t="s">
        <v>115</v>
      </c>
      <c r="F90" s="55">
        <v>240</v>
      </c>
      <c r="G90" s="88">
        <v>1</v>
      </c>
    </row>
    <row r="91" spans="1:7" ht="60">
      <c r="A91" s="47"/>
      <c r="B91" s="41" t="s">
        <v>116</v>
      </c>
      <c r="C91" s="56"/>
      <c r="D91" s="36" t="s">
        <v>44</v>
      </c>
      <c r="E91" s="59"/>
      <c r="F91" s="36"/>
      <c r="G91" s="88">
        <f>G93</f>
        <v>955</v>
      </c>
    </row>
    <row r="92" spans="1:7" ht="15">
      <c r="A92" s="47"/>
      <c r="B92" s="57" t="s">
        <v>45</v>
      </c>
      <c r="C92" s="56"/>
      <c r="D92" s="36" t="s">
        <v>46</v>
      </c>
      <c r="E92" s="59"/>
      <c r="F92" s="59"/>
      <c r="G92" s="88">
        <f>G93</f>
        <v>955</v>
      </c>
    </row>
    <row r="93" spans="1:255" s="23" customFormat="1" ht="45">
      <c r="A93" s="47"/>
      <c r="B93" s="41" t="s">
        <v>47</v>
      </c>
      <c r="C93" s="56"/>
      <c r="D93" s="36" t="s">
        <v>48</v>
      </c>
      <c r="E93" s="59"/>
      <c r="F93" s="59"/>
      <c r="G93" s="88">
        <f>G94</f>
        <v>955</v>
      </c>
      <c r="H93" s="18"/>
      <c r="I93" s="19"/>
      <c r="J93" s="21"/>
      <c r="K93" s="20"/>
      <c r="L93" s="18"/>
      <c r="M93" s="22"/>
      <c r="N93" s="18"/>
      <c r="O93" s="19"/>
      <c r="P93" s="20"/>
      <c r="Q93" s="21"/>
      <c r="R93" s="20"/>
      <c r="S93" s="18"/>
      <c r="T93" s="22"/>
      <c r="U93" s="18"/>
      <c r="V93" s="19"/>
      <c r="W93" s="20"/>
      <c r="X93" s="21"/>
      <c r="Y93" s="20"/>
      <c r="Z93" s="18"/>
      <c r="AA93" s="22"/>
      <c r="AB93" s="18"/>
      <c r="AC93" s="19"/>
      <c r="AD93" s="20"/>
      <c r="AE93" s="21"/>
      <c r="AF93" s="20"/>
      <c r="AG93" s="18"/>
      <c r="AH93" s="22"/>
      <c r="AI93" s="18"/>
      <c r="AJ93" s="19"/>
      <c r="AK93" s="20"/>
      <c r="AL93" s="21"/>
      <c r="AM93" s="20"/>
      <c r="AN93" s="18"/>
      <c r="AO93" s="22"/>
      <c r="AP93" s="18"/>
      <c r="AQ93" s="19"/>
      <c r="AR93" s="20"/>
      <c r="AS93" s="21"/>
      <c r="AT93" s="20"/>
      <c r="AU93" s="18"/>
      <c r="AV93" s="22"/>
      <c r="AW93" s="18"/>
      <c r="AX93" s="19"/>
      <c r="AY93" s="20"/>
      <c r="AZ93" s="21"/>
      <c r="BA93" s="20"/>
      <c r="BB93" s="18"/>
      <c r="BC93" s="22"/>
      <c r="BD93" s="18"/>
      <c r="BE93" s="19"/>
      <c r="BF93" s="20"/>
      <c r="BG93" s="21"/>
      <c r="BH93" s="20"/>
      <c r="BI93" s="18"/>
      <c r="BJ93" s="22"/>
      <c r="BK93" s="18"/>
      <c r="BL93" s="19"/>
      <c r="BM93" s="20"/>
      <c r="BN93" s="21"/>
      <c r="BO93" s="20"/>
      <c r="BP93" s="18"/>
      <c r="BQ93" s="22"/>
      <c r="BR93" s="18"/>
      <c r="BS93" s="19"/>
      <c r="BT93" s="20"/>
      <c r="BU93" s="21"/>
      <c r="BV93" s="20"/>
      <c r="BW93" s="18"/>
      <c r="BX93" s="22"/>
      <c r="BY93" s="18"/>
      <c r="BZ93" s="19"/>
      <c r="CA93" s="20"/>
      <c r="CB93" s="21"/>
      <c r="CC93" s="20"/>
      <c r="CD93" s="18"/>
      <c r="CE93" s="22"/>
      <c r="CF93" s="18"/>
      <c r="CG93" s="19"/>
      <c r="CH93" s="20"/>
      <c r="CI93" s="21"/>
      <c r="CJ93" s="20"/>
      <c r="CK93" s="18"/>
      <c r="CL93" s="22"/>
      <c r="CM93" s="18"/>
      <c r="CN93" s="19"/>
      <c r="CO93" s="20"/>
      <c r="CP93" s="21"/>
      <c r="CQ93" s="20"/>
      <c r="CR93" s="18"/>
      <c r="CS93" s="22"/>
      <c r="CT93" s="18"/>
      <c r="CU93" s="19"/>
      <c r="CV93" s="20"/>
      <c r="CW93" s="21"/>
      <c r="CX93" s="20"/>
      <c r="CY93" s="18"/>
      <c r="CZ93" s="22"/>
      <c r="DA93" s="18"/>
      <c r="DB93" s="19"/>
      <c r="DC93" s="20"/>
      <c r="DD93" s="21"/>
      <c r="DE93" s="20"/>
      <c r="DF93" s="18"/>
      <c r="DG93" s="22"/>
      <c r="DH93" s="18"/>
      <c r="DI93" s="19"/>
      <c r="DJ93" s="20"/>
      <c r="DK93" s="21"/>
      <c r="DL93" s="20"/>
      <c r="DM93" s="18"/>
      <c r="DN93" s="22"/>
      <c r="DO93" s="18"/>
      <c r="DP93" s="19"/>
      <c r="DQ93" s="20"/>
      <c r="DR93" s="21"/>
      <c r="DS93" s="20"/>
      <c r="DT93" s="18"/>
      <c r="DU93" s="22"/>
      <c r="DV93" s="18"/>
      <c r="DW93" s="19"/>
      <c r="DX93" s="20"/>
      <c r="DY93" s="21"/>
      <c r="DZ93" s="20"/>
      <c r="EA93" s="18"/>
      <c r="EB93" s="22"/>
      <c r="EC93" s="18"/>
      <c r="ED93" s="19"/>
      <c r="EE93" s="20"/>
      <c r="EF93" s="21"/>
      <c r="EG93" s="20"/>
      <c r="EH93" s="18"/>
      <c r="EI93" s="22"/>
      <c r="EJ93" s="18"/>
      <c r="EK93" s="19"/>
      <c r="EL93" s="20"/>
      <c r="EM93" s="21"/>
      <c r="EN93" s="20"/>
      <c r="EO93" s="18"/>
      <c r="EP93" s="22"/>
      <c r="EQ93" s="18"/>
      <c r="ER93" s="19"/>
      <c r="ES93" s="20"/>
      <c r="ET93" s="21"/>
      <c r="EU93" s="20"/>
      <c r="EV93" s="18"/>
      <c r="EW93" s="22"/>
      <c r="EX93" s="18"/>
      <c r="EY93" s="19"/>
      <c r="EZ93" s="20"/>
      <c r="FA93" s="21"/>
      <c r="FB93" s="20"/>
      <c r="FC93" s="18"/>
      <c r="FD93" s="22"/>
      <c r="FE93" s="18"/>
      <c r="FF93" s="19"/>
      <c r="FG93" s="20"/>
      <c r="FH93" s="21"/>
      <c r="FI93" s="20"/>
      <c r="FJ93" s="18"/>
      <c r="FK93" s="22"/>
      <c r="FL93" s="18"/>
      <c r="FM93" s="19"/>
      <c r="FN93" s="20"/>
      <c r="FO93" s="21"/>
      <c r="FP93" s="20"/>
      <c r="FQ93" s="18"/>
      <c r="FR93" s="22"/>
      <c r="FS93" s="18"/>
      <c r="FT93" s="19"/>
      <c r="FU93" s="20"/>
      <c r="FV93" s="21"/>
      <c r="FW93" s="20"/>
      <c r="FX93" s="18"/>
      <c r="FY93" s="22"/>
      <c r="FZ93" s="18"/>
      <c r="GA93" s="19"/>
      <c r="GB93" s="20"/>
      <c r="GC93" s="21"/>
      <c r="GD93" s="20"/>
      <c r="GE93" s="18"/>
      <c r="GF93" s="22"/>
      <c r="GG93" s="18"/>
      <c r="GH93" s="19"/>
      <c r="GI93" s="20"/>
      <c r="GJ93" s="21"/>
      <c r="GK93" s="20"/>
      <c r="GL93" s="18"/>
      <c r="GM93" s="22"/>
      <c r="GN93" s="18"/>
      <c r="GO93" s="19"/>
      <c r="GP93" s="20"/>
      <c r="GQ93" s="21"/>
      <c r="GR93" s="20"/>
      <c r="GS93" s="18"/>
      <c r="GT93" s="22"/>
      <c r="GU93" s="18"/>
      <c r="GV93" s="19"/>
      <c r="GW93" s="20"/>
      <c r="GX93" s="21"/>
      <c r="GY93" s="20"/>
      <c r="GZ93" s="18"/>
      <c r="HA93" s="22"/>
      <c r="HB93" s="18"/>
      <c r="HC93" s="19"/>
      <c r="HD93" s="20"/>
      <c r="HE93" s="21"/>
      <c r="HF93" s="20"/>
      <c r="HG93" s="18"/>
      <c r="HH93" s="22"/>
      <c r="HI93" s="18"/>
      <c r="HJ93" s="19"/>
      <c r="HK93" s="20"/>
      <c r="HL93" s="21"/>
      <c r="HM93" s="20"/>
      <c r="HN93" s="18"/>
      <c r="HO93" s="22"/>
      <c r="HP93" s="18"/>
      <c r="HQ93" s="19"/>
      <c r="HR93" s="20"/>
      <c r="HS93" s="21"/>
      <c r="HT93" s="20"/>
      <c r="HU93" s="18"/>
      <c r="HV93" s="22"/>
      <c r="HW93" s="18"/>
      <c r="HX93" s="19"/>
      <c r="HY93" s="20"/>
      <c r="HZ93" s="21"/>
      <c r="IA93" s="20"/>
      <c r="IB93" s="18"/>
      <c r="IC93" s="22"/>
      <c r="ID93" s="18"/>
      <c r="IE93" s="19"/>
      <c r="IF93" s="20"/>
      <c r="IG93" s="21"/>
      <c r="IH93" s="20"/>
      <c r="II93" s="18"/>
      <c r="IJ93" s="22"/>
      <c r="IK93" s="18"/>
      <c r="IL93" s="19"/>
      <c r="IM93" s="20"/>
      <c r="IN93" s="21"/>
      <c r="IO93" s="20"/>
      <c r="IP93" s="18"/>
      <c r="IQ93" s="22"/>
      <c r="IR93" s="18"/>
      <c r="IS93" s="19"/>
      <c r="IT93" s="20"/>
      <c r="IU93" s="21"/>
    </row>
    <row r="94" spans="1:7" ht="45">
      <c r="A94" s="47"/>
      <c r="B94" s="57" t="s">
        <v>37</v>
      </c>
      <c r="C94" s="56"/>
      <c r="D94" s="36" t="s">
        <v>48</v>
      </c>
      <c r="E94" s="59" t="s">
        <v>38</v>
      </c>
      <c r="F94" s="59"/>
      <c r="G94" s="88">
        <f>G95</f>
        <v>955</v>
      </c>
    </row>
    <row r="95" spans="1:7" ht="30">
      <c r="A95" s="63"/>
      <c r="B95" s="64" t="s">
        <v>41</v>
      </c>
      <c r="C95" s="65"/>
      <c r="D95" s="66" t="s">
        <v>48</v>
      </c>
      <c r="E95" s="91" t="s">
        <v>38</v>
      </c>
      <c r="F95" s="91" t="s">
        <v>49</v>
      </c>
      <c r="G95" s="92">
        <v>955</v>
      </c>
    </row>
    <row r="96" spans="1:7" ht="28.5">
      <c r="A96" s="51"/>
      <c r="B96" s="52" t="s">
        <v>118</v>
      </c>
      <c r="C96" s="53"/>
      <c r="D96" s="54" t="s">
        <v>117</v>
      </c>
      <c r="E96" s="86"/>
      <c r="F96" s="54"/>
      <c r="G96" s="89">
        <v>60</v>
      </c>
    </row>
    <row r="97" spans="1:7" ht="15">
      <c r="A97" s="67"/>
      <c r="B97" s="68" t="s">
        <v>45</v>
      </c>
      <c r="C97" s="69"/>
      <c r="D97" s="70" t="s">
        <v>119</v>
      </c>
      <c r="E97" s="93"/>
      <c r="F97" s="94"/>
      <c r="G97" s="95">
        <f>G98</f>
        <v>60</v>
      </c>
    </row>
    <row r="98" spans="1:7" ht="15">
      <c r="A98" s="51"/>
      <c r="B98" s="40" t="s">
        <v>45</v>
      </c>
      <c r="C98" s="56"/>
      <c r="D98" s="36" t="s">
        <v>121</v>
      </c>
      <c r="E98" s="59"/>
      <c r="F98" s="55"/>
      <c r="G98" s="88">
        <f>G99</f>
        <v>60</v>
      </c>
    </row>
    <row r="99" spans="1:7" ht="60">
      <c r="A99" s="71"/>
      <c r="B99" s="38" t="s">
        <v>75</v>
      </c>
      <c r="C99" s="56"/>
      <c r="D99" s="36" t="s">
        <v>120</v>
      </c>
      <c r="E99" s="59"/>
      <c r="F99" s="36"/>
      <c r="G99" s="88">
        <f>G100</f>
        <v>60</v>
      </c>
    </row>
    <row r="100" spans="1:7" ht="15">
      <c r="A100" s="71"/>
      <c r="B100" s="38" t="s">
        <v>74</v>
      </c>
      <c r="C100" s="56"/>
      <c r="D100" s="36" t="s">
        <v>120</v>
      </c>
      <c r="E100" s="59" t="s">
        <v>115</v>
      </c>
      <c r="F100" s="36"/>
      <c r="G100" s="88">
        <f>G101</f>
        <v>60</v>
      </c>
    </row>
    <row r="101" spans="1:7" ht="30">
      <c r="A101" s="71"/>
      <c r="B101" s="57" t="s">
        <v>42</v>
      </c>
      <c r="C101" s="56"/>
      <c r="D101" s="36" t="s">
        <v>120</v>
      </c>
      <c r="E101" s="59" t="s">
        <v>115</v>
      </c>
      <c r="F101" s="36">
        <v>240</v>
      </c>
      <c r="G101" s="88">
        <v>60</v>
      </c>
    </row>
    <row r="102" spans="1:7" ht="42.75">
      <c r="A102" s="51"/>
      <c r="B102" s="52" t="s">
        <v>67</v>
      </c>
      <c r="C102" s="53"/>
      <c r="D102" s="54" t="s">
        <v>68</v>
      </c>
      <c r="E102" s="86"/>
      <c r="F102" s="54"/>
      <c r="G102" s="89">
        <f>G103</f>
        <v>7067.102999999999</v>
      </c>
    </row>
    <row r="103" spans="1:7" ht="15">
      <c r="A103" s="47"/>
      <c r="B103" s="38" t="s">
        <v>69</v>
      </c>
      <c r="C103" s="61"/>
      <c r="D103" s="44" t="s">
        <v>70</v>
      </c>
      <c r="E103" s="90"/>
      <c r="F103" s="55"/>
      <c r="G103" s="88">
        <f>G104</f>
        <v>7067.102999999999</v>
      </c>
    </row>
    <row r="104" spans="1:7" ht="15">
      <c r="A104" s="47"/>
      <c r="B104" s="38" t="s">
        <v>69</v>
      </c>
      <c r="C104" s="61"/>
      <c r="D104" s="44" t="s">
        <v>71</v>
      </c>
      <c r="E104" s="90"/>
      <c r="F104" s="55"/>
      <c r="G104" s="88">
        <f>G105+G108+G111+G116+G119+G122+G126+G129+G133+G136+G139</f>
        <v>7067.102999999999</v>
      </c>
    </row>
    <row r="105" spans="1:7" ht="45">
      <c r="A105" s="72"/>
      <c r="B105" s="38" t="s">
        <v>72</v>
      </c>
      <c r="C105" s="73"/>
      <c r="D105" s="44" t="s">
        <v>73</v>
      </c>
      <c r="E105" s="96"/>
      <c r="F105" s="97"/>
      <c r="G105" s="88">
        <f>G106</f>
        <v>100</v>
      </c>
    </row>
    <row r="106" spans="1:7" ht="15">
      <c r="A106" s="47"/>
      <c r="B106" s="41" t="s">
        <v>66</v>
      </c>
      <c r="C106" s="61"/>
      <c r="D106" s="44" t="s">
        <v>73</v>
      </c>
      <c r="E106" s="90" t="s">
        <v>127</v>
      </c>
      <c r="F106" s="55"/>
      <c r="G106" s="88">
        <f>G107</f>
        <v>100</v>
      </c>
    </row>
    <row r="107" spans="1:7" ht="15">
      <c r="A107" s="47"/>
      <c r="B107" s="40" t="s">
        <v>122</v>
      </c>
      <c r="C107" s="61"/>
      <c r="D107" s="44" t="s">
        <v>73</v>
      </c>
      <c r="E107" s="90" t="s">
        <v>127</v>
      </c>
      <c r="F107" s="55">
        <v>870</v>
      </c>
      <c r="G107" s="88">
        <v>100</v>
      </c>
    </row>
    <row r="108" spans="1:7" ht="15">
      <c r="A108" s="51"/>
      <c r="B108" s="74" t="s">
        <v>92</v>
      </c>
      <c r="C108" s="47"/>
      <c r="D108" s="48" t="s">
        <v>93</v>
      </c>
      <c r="E108" s="50"/>
      <c r="F108" s="55"/>
      <c r="G108" s="80">
        <f>G109</f>
        <v>700</v>
      </c>
    </row>
    <row r="109" spans="1:7" ht="15">
      <c r="A109" s="51"/>
      <c r="B109" s="41" t="s">
        <v>91</v>
      </c>
      <c r="C109" s="47"/>
      <c r="D109" s="48" t="s">
        <v>93</v>
      </c>
      <c r="E109" s="50">
        <v>1001</v>
      </c>
      <c r="F109" s="55"/>
      <c r="G109" s="80">
        <f>G110</f>
        <v>700</v>
      </c>
    </row>
    <row r="110" spans="1:7" ht="30">
      <c r="A110" s="51"/>
      <c r="B110" s="40" t="s">
        <v>124</v>
      </c>
      <c r="C110" s="47"/>
      <c r="D110" s="48" t="s">
        <v>93</v>
      </c>
      <c r="E110" s="50">
        <v>1001</v>
      </c>
      <c r="F110" s="55">
        <v>320</v>
      </c>
      <c r="G110" s="80">
        <v>700</v>
      </c>
    </row>
    <row r="111" spans="1:7" ht="15">
      <c r="A111" s="72"/>
      <c r="B111" s="35" t="s">
        <v>138</v>
      </c>
      <c r="C111" s="73"/>
      <c r="D111" s="75" t="s">
        <v>131</v>
      </c>
      <c r="E111" s="50"/>
      <c r="F111" s="55"/>
      <c r="G111" s="88">
        <f>G112+G114</f>
        <v>2439.46</v>
      </c>
    </row>
    <row r="112" spans="1:7" ht="15">
      <c r="A112" s="72"/>
      <c r="B112" s="35" t="s">
        <v>139</v>
      </c>
      <c r="C112" s="73"/>
      <c r="D112" s="75" t="s">
        <v>131</v>
      </c>
      <c r="E112" s="50" t="s">
        <v>125</v>
      </c>
      <c r="F112" s="55"/>
      <c r="G112" s="88">
        <f>G113</f>
        <v>1528.96</v>
      </c>
    </row>
    <row r="113" spans="1:7" ht="30">
      <c r="A113" s="72"/>
      <c r="B113" s="35" t="s">
        <v>42</v>
      </c>
      <c r="C113" s="73"/>
      <c r="D113" s="75" t="s">
        <v>131</v>
      </c>
      <c r="E113" s="50" t="s">
        <v>125</v>
      </c>
      <c r="F113" s="55">
        <v>240</v>
      </c>
      <c r="G113" s="88">
        <v>1528.96</v>
      </c>
    </row>
    <row r="114" spans="1:7" ht="15">
      <c r="A114" s="47"/>
      <c r="B114" s="57" t="s">
        <v>80</v>
      </c>
      <c r="C114" s="56"/>
      <c r="D114" s="48" t="s">
        <v>82</v>
      </c>
      <c r="E114" s="59" t="s">
        <v>81</v>
      </c>
      <c r="F114" s="36"/>
      <c r="G114" s="88">
        <f>G115</f>
        <v>910.5</v>
      </c>
    </row>
    <row r="115" spans="1:7" ht="30">
      <c r="A115" s="72"/>
      <c r="B115" s="41" t="s">
        <v>42</v>
      </c>
      <c r="C115" s="47"/>
      <c r="D115" s="48" t="s">
        <v>82</v>
      </c>
      <c r="E115" s="50" t="s">
        <v>81</v>
      </c>
      <c r="F115" s="55">
        <v>240</v>
      </c>
      <c r="G115" s="80">
        <v>910.5</v>
      </c>
    </row>
    <row r="116" spans="1:7" ht="25.5">
      <c r="A116" s="47"/>
      <c r="B116" s="76" t="s">
        <v>96</v>
      </c>
      <c r="C116" s="47"/>
      <c r="D116" s="48" t="s">
        <v>132</v>
      </c>
      <c r="E116" s="50"/>
      <c r="F116" s="55"/>
      <c r="G116" s="80">
        <f>G117</f>
        <v>30</v>
      </c>
    </row>
    <row r="117" spans="1:7" ht="15">
      <c r="A117" s="47"/>
      <c r="B117" s="57" t="s">
        <v>94</v>
      </c>
      <c r="C117" s="51"/>
      <c r="D117" s="48" t="s">
        <v>132</v>
      </c>
      <c r="E117" s="50">
        <v>1105</v>
      </c>
      <c r="F117" s="55"/>
      <c r="G117" s="80">
        <f>G118</f>
        <v>30</v>
      </c>
    </row>
    <row r="118" spans="1:7" ht="30">
      <c r="A118" s="47"/>
      <c r="B118" s="41" t="s">
        <v>42</v>
      </c>
      <c r="C118" s="47"/>
      <c r="D118" s="48" t="s">
        <v>132</v>
      </c>
      <c r="E118" s="50" t="s">
        <v>95</v>
      </c>
      <c r="F118" s="55">
        <v>240</v>
      </c>
      <c r="G118" s="80">
        <v>30</v>
      </c>
    </row>
    <row r="119" spans="1:7" ht="15">
      <c r="A119" s="47"/>
      <c r="B119" s="74" t="s">
        <v>89</v>
      </c>
      <c r="C119" s="47"/>
      <c r="D119" s="48" t="s">
        <v>90</v>
      </c>
      <c r="E119" s="50"/>
      <c r="F119" s="55"/>
      <c r="G119" s="80">
        <f>G120</f>
        <v>20</v>
      </c>
    </row>
    <row r="120" spans="1:7" ht="15">
      <c r="A120" s="47"/>
      <c r="B120" s="57" t="s">
        <v>87</v>
      </c>
      <c r="C120" s="47"/>
      <c r="D120" s="48" t="s">
        <v>90</v>
      </c>
      <c r="E120" s="50" t="s">
        <v>88</v>
      </c>
      <c r="F120" s="55"/>
      <c r="G120" s="80">
        <f>G121</f>
        <v>20</v>
      </c>
    </row>
    <row r="121" spans="1:7" ht="30">
      <c r="A121" s="47"/>
      <c r="B121" s="41" t="s">
        <v>42</v>
      </c>
      <c r="C121" s="47"/>
      <c r="D121" s="48" t="s">
        <v>90</v>
      </c>
      <c r="E121" s="50" t="s">
        <v>88</v>
      </c>
      <c r="F121" s="55">
        <v>240</v>
      </c>
      <c r="G121" s="80">
        <v>20</v>
      </c>
    </row>
    <row r="122" spans="1:7" ht="38.25">
      <c r="A122" s="47"/>
      <c r="B122" s="74" t="s">
        <v>84</v>
      </c>
      <c r="C122" s="47"/>
      <c r="D122" s="48" t="s">
        <v>85</v>
      </c>
      <c r="E122" s="50"/>
      <c r="F122" s="55"/>
      <c r="G122" s="80">
        <f>G123</f>
        <v>2206.313</v>
      </c>
    </row>
    <row r="123" spans="1:7" ht="15">
      <c r="A123" s="47"/>
      <c r="B123" s="57" t="s">
        <v>83</v>
      </c>
      <c r="C123" s="47"/>
      <c r="D123" s="48" t="s">
        <v>85</v>
      </c>
      <c r="E123" s="50" t="s">
        <v>30</v>
      </c>
      <c r="F123" s="55"/>
      <c r="G123" s="80">
        <f>G124+G125</f>
        <v>2206.313</v>
      </c>
    </row>
    <row r="124" spans="1:7" ht="29.25" customHeight="1">
      <c r="A124" s="47"/>
      <c r="B124" s="41" t="s">
        <v>42</v>
      </c>
      <c r="C124" s="47"/>
      <c r="D124" s="48" t="s">
        <v>85</v>
      </c>
      <c r="E124" s="50" t="s">
        <v>30</v>
      </c>
      <c r="F124" s="55">
        <v>240</v>
      </c>
      <c r="G124" s="80">
        <v>2194.513</v>
      </c>
    </row>
    <row r="125" spans="1:7" ht="15">
      <c r="A125" s="47"/>
      <c r="B125" s="35" t="s">
        <v>43</v>
      </c>
      <c r="C125" s="47"/>
      <c r="D125" s="48" t="s">
        <v>85</v>
      </c>
      <c r="E125" s="50" t="s">
        <v>30</v>
      </c>
      <c r="F125" s="55">
        <v>850</v>
      </c>
      <c r="G125" s="80">
        <v>11.8</v>
      </c>
    </row>
    <row r="126" spans="1:7" ht="15">
      <c r="A126" s="47"/>
      <c r="B126" s="57" t="s">
        <v>94</v>
      </c>
      <c r="C126" s="47"/>
      <c r="D126" s="48" t="s">
        <v>86</v>
      </c>
      <c r="E126" s="50"/>
      <c r="F126" s="55"/>
      <c r="G126" s="80">
        <f>G127</f>
        <v>716.4</v>
      </c>
    </row>
    <row r="127" spans="1:7" ht="15">
      <c r="A127" s="47"/>
      <c r="B127" s="41" t="s">
        <v>83</v>
      </c>
      <c r="C127" s="47"/>
      <c r="D127" s="48" t="s">
        <v>86</v>
      </c>
      <c r="E127" s="50" t="s">
        <v>30</v>
      </c>
      <c r="F127" s="55"/>
      <c r="G127" s="80">
        <f>G128</f>
        <v>716.4</v>
      </c>
    </row>
    <row r="128" spans="1:7" ht="30">
      <c r="A128" s="47"/>
      <c r="B128" s="35" t="s">
        <v>42</v>
      </c>
      <c r="C128" s="47"/>
      <c r="D128" s="48" t="s">
        <v>86</v>
      </c>
      <c r="E128" s="50" t="s">
        <v>30</v>
      </c>
      <c r="F128" s="55">
        <v>240</v>
      </c>
      <c r="G128" s="80">
        <v>716.4</v>
      </c>
    </row>
    <row r="129" spans="1:7" ht="15">
      <c r="A129" s="51"/>
      <c r="B129" s="74" t="s">
        <v>143</v>
      </c>
      <c r="C129" s="47"/>
      <c r="D129" s="48" t="s">
        <v>79</v>
      </c>
      <c r="E129" s="50"/>
      <c r="F129" s="55"/>
      <c r="G129" s="80">
        <f>G130</f>
        <v>68.494</v>
      </c>
    </row>
    <row r="130" spans="1:7" ht="15">
      <c r="A130" s="51"/>
      <c r="B130" s="57" t="s">
        <v>144</v>
      </c>
      <c r="C130" s="47"/>
      <c r="D130" s="48" t="s">
        <v>79</v>
      </c>
      <c r="E130" s="50" t="s">
        <v>78</v>
      </c>
      <c r="F130" s="55"/>
      <c r="G130" s="80">
        <f>G131+G132</f>
        <v>68.494</v>
      </c>
    </row>
    <row r="131" spans="1:7" ht="30">
      <c r="A131" s="51"/>
      <c r="B131" s="41" t="s">
        <v>42</v>
      </c>
      <c r="C131" s="47"/>
      <c r="D131" s="48" t="s">
        <v>79</v>
      </c>
      <c r="E131" s="50" t="s">
        <v>78</v>
      </c>
      <c r="F131" s="55">
        <v>240</v>
      </c>
      <c r="G131" s="80">
        <v>65.494</v>
      </c>
    </row>
    <row r="132" spans="1:7" ht="14.25">
      <c r="A132" s="51"/>
      <c r="B132" s="110" t="s">
        <v>43</v>
      </c>
      <c r="C132" s="106"/>
      <c r="D132" s="48" t="s">
        <v>79</v>
      </c>
      <c r="E132" s="108" t="s">
        <v>78</v>
      </c>
      <c r="F132" s="106">
        <v>850</v>
      </c>
      <c r="G132" s="109">
        <v>3</v>
      </c>
    </row>
    <row r="133" spans="1:7" ht="25.5">
      <c r="A133" s="47"/>
      <c r="B133" s="110" t="s">
        <v>140</v>
      </c>
      <c r="C133" s="106"/>
      <c r="D133" s="48" t="s">
        <v>123</v>
      </c>
      <c r="E133" s="108"/>
      <c r="F133" s="106"/>
      <c r="G133" s="109">
        <f>G134</f>
        <v>96.63</v>
      </c>
    </row>
    <row r="134" spans="1:7" ht="15">
      <c r="A134" s="47"/>
      <c r="B134" s="110" t="s">
        <v>141</v>
      </c>
      <c r="C134" s="106"/>
      <c r="D134" s="48" t="s">
        <v>123</v>
      </c>
      <c r="E134" s="108" t="s">
        <v>76</v>
      </c>
      <c r="F134" s="106"/>
      <c r="G134" s="109">
        <f>G135</f>
        <v>96.63</v>
      </c>
    </row>
    <row r="135" spans="1:7" ht="25.5">
      <c r="A135" s="47"/>
      <c r="B135" s="110" t="s">
        <v>41</v>
      </c>
      <c r="C135" s="106"/>
      <c r="D135" s="48" t="s">
        <v>123</v>
      </c>
      <c r="E135" s="108" t="s">
        <v>76</v>
      </c>
      <c r="F135" s="106">
        <v>120</v>
      </c>
      <c r="G135" s="109">
        <v>96.63</v>
      </c>
    </row>
    <row r="136" spans="1:7" ht="25.5">
      <c r="A136" s="47"/>
      <c r="B136" s="110" t="s">
        <v>142</v>
      </c>
      <c r="C136" s="106"/>
      <c r="D136" s="48" t="s">
        <v>133</v>
      </c>
      <c r="E136" s="108"/>
      <c r="F136" s="106"/>
      <c r="G136" s="109">
        <f>G137</f>
        <v>400</v>
      </c>
    </row>
    <row r="137" spans="1:7" ht="15">
      <c r="A137" s="47"/>
      <c r="B137" s="110" t="s">
        <v>83</v>
      </c>
      <c r="C137" s="106"/>
      <c r="D137" s="48" t="s">
        <v>133</v>
      </c>
      <c r="E137" s="108" t="s">
        <v>30</v>
      </c>
      <c r="F137" s="106"/>
      <c r="G137" s="109">
        <f>G138</f>
        <v>400</v>
      </c>
    </row>
    <row r="138" spans="1:7" ht="25.5">
      <c r="A138" s="47"/>
      <c r="B138" s="110" t="s">
        <v>42</v>
      </c>
      <c r="C138" s="106"/>
      <c r="D138" s="48" t="s">
        <v>133</v>
      </c>
      <c r="E138" s="108" t="s">
        <v>30</v>
      </c>
      <c r="F138" s="106">
        <v>240</v>
      </c>
      <c r="G138" s="109">
        <v>400</v>
      </c>
    </row>
    <row r="139" spans="1:7" ht="25.5">
      <c r="A139" s="47"/>
      <c r="B139" s="110" t="s">
        <v>148</v>
      </c>
      <c r="C139" s="106"/>
      <c r="D139" s="48" t="s">
        <v>145</v>
      </c>
      <c r="E139" s="108"/>
      <c r="F139" s="106"/>
      <c r="G139" s="109">
        <f>G140</f>
        <v>289.806</v>
      </c>
    </row>
    <row r="140" spans="1:7" ht="15">
      <c r="A140" s="47"/>
      <c r="B140" s="110" t="s">
        <v>146</v>
      </c>
      <c r="C140" s="106"/>
      <c r="D140" s="48" t="s">
        <v>145</v>
      </c>
      <c r="E140" s="108" t="s">
        <v>78</v>
      </c>
      <c r="F140" s="106"/>
      <c r="G140" s="109">
        <f>G141</f>
        <v>289.806</v>
      </c>
    </row>
    <row r="141" spans="1:7" ht="25.5">
      <c r="A141" s="47"/>
      <c r="B141" s="110" t="s">
        <v>42</v>
      </c>
      <c r="C141" s="106"/>
      <c r="D141" s="107" t="s">
        <v>145</v>
      </c>
      <c r="E141" s="108" t="s">
        <v>78</v>
      </c>
      <c r="F141" s="106">
        <v>240</v>
      </c>
      <c r="G141" s="109">
        <v>289.806</v>
      </c>
    </row>
    <row r="142" spans="1:7" ht="12.75">
      <c r="A142" s="24"/>
      <c r="B142" s="24"/>
      <c r="C142" s="24"/>
      <c r="D142" s="24"/>
      <c r="E142" s="77"/>
      <c r="F142" s="24"/>
      <c r="G142" s="81"/>
    </row>
  </sheetData>
  <sheetProtection/>
  <mergeCells count="2">
    <mergeCell ref="B10:G10"/>
    <mergeCell ref="B11:G11"/>
  </mergeCells>
  <printOptions/>
  <pageMargins left="0.31496062992125984" right="0" top="0.1968503937007874" bottom="0" header="0.1968503937007874" footer="0.1968503937007874"/>
  <pageSetup fitToHeight="63" fitToWidth="1" horizontalDpi="600" verticalDpi="600" orientation="portrait" paperSize="9" scale="73" r:id="rId1"/>
  <rowBreaks count="1" manualBreakCount="1"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1663</cp:lastModifiedBy>
  <cp:lastPrinted>2016-12-27T05:15:12Z</cp:lastPrinted>
  <dcterms:created xsi:type="dcterms:W3CDTF">2007-11-12T16:23:20Z</dcterms:created>
  <dcterms:modified xsi:type="dcterms:W3CDTF">2017-01-20T05:21:54Z</dcterms:modified>
  <cp:category/>
  <cp:version/>
  <cp:contentType/>
  <cp:contentStatus/>
</cp:coreProperties>
</file>