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445" activeTab="0"/>
  </bookViews>
  <sheets>
    <sheet name="ПР 4" sheetId="1" r:id="rId1"/>
    <sheet name="Лист1" sheetId="2" r:id="rId2"/>
  </sheets>
  <definedNames>
    <definedName name="_xlnm.Print_Area" localSheetId="0">'ПР 4'!$A$1:$F$68</definedName>
  </definedNames>
  <calcPr fullCalcOnLoad="1"/>
</workbook>
</file>

<file path=xl/sharedStrings.xml><?xml version="1.0" encoding="utf-8"?>
<sst xmlns="http://schemas.openxmlformats.org/spreadsheetml/2006/main" count="109" uniqueCount="99">
  <si>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</si>
  <si>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</si>
  <si>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</si>
  <si>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</si>
  <si>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</si>
  <si>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</si>
  <si>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</si>
  <si>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</si>
  <si>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</si>
  <si>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</si>
  <si>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</si>
  <si>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</si>
  <si>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</si>
  <si>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</si>
  <si>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</si>
  <si>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</si>
  <si>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</si>
  <si>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</si>
  <si>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</si>
  <si>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</si>
  <si>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</si>
  <si>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</si>
  <si>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</si>
  <si>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</si>
  <si>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</si>
  <si>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</si>
  <si>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</si>
  <si>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</si>
  <si>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</si>
  <si>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</si>
  <si>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БЕЗВОЗМЕЗДНЫЕ ПОСТУПЛЕНИЯ</t>
  </si>
  <si>
    <t>НАЛОГИ НА СОВОКУПНЫЙ ДОХОД</t>
  </si>
  <si>
    <t>1 05 00000 00 0000 000</t>
  </si>
  <si>
    <t>1 05 03000 00 0000 000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</si>
  <si>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</si>
  <si>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</si>
  <si>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Сумма 2018 год (тысяч рублей)</t>
  </si>
  <si>
    <t>Сумма 2019 год (тысяч рублей)</t>
  </si>
  <si>
    <t>Сумма 2020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</si>
  <si>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</si>
  <si>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</si>
  <si>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</si>
  <si>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</si>
  <si>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</si>
  <si>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</si>
  <si>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</si>
  <si>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</si>
  <si>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 (областной бюджет)</t>
  </si>
  <si>
    <t>Субсидии бюджетам сельских поселений на реализацию областного закона от 12 мая 2015 года № 42-оз "О содействии развитию иных форм местного самоуправления на части территории населенных пунктов Ленинградской области, являющихся административными центрами поселений" (областной бюджет)</t>
  </si>
  <si>
    <t>ПРОЧИЕ БЕЗВОЗМЕЗДНЫЕ ПОСТУПЛЕНИЯ</t>
  </si>
  <si>
    <t>1 03 02230 01 0000 110</t>
  </si>
  <si>
    <t>1 03 02240 01 0000 110</t>
  </si>
  <si>
    <t>1 03 02250 01 0000 110</t>
  </si>
  <si>
    <t>1 06 06030 00 0000 110</t>
  </si>
  <si>
    <t>1 06 06040 00 0000 110</t>
  </si>
  <si>
    <t>2 02 30024 10 0000 151</t>
  </si>
  <si>
    <t>2 02 35118 10 0000 151</t>
  </si>
  <si>
    <t>2 07 05000 00 0000 180</t>
  </si>
  <si>
    <t>2 02 20216 10 0000 151</t>
  </si>
  <si>
    <t>2 02 29999 10 0015 151</t>
  </si>
  <si>
    <t>2 02 29999 10 0016 151</t>
  </si>
  <si>
    <t>Прочие безвозмездные поступления в бюджеты сельских поселений</t>
  </si>
  <si>
    <t>на 2018-2020 годы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</si>
  <si>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</si>
  <si>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</si>
  <si>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</si>
  <si>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</si>
  <si>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</si>
  <si>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</si>
  <si>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</si>
  <si>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</si>
  <si>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009 11402000000000000</t>
  </si>
  <si>
    <t>009 11402050130000440</t>
  </si>
  <si>
    <t>009 11406000000000430</t>
  </si>
  <si>
    <t>009 11406020000000430</t>
  </si>
  <si>
    <t>1 14 00000 00 0000 000</t>
  </si>
  <si>
    <t xml:space="preserve"> 1 14 02053 10 0000 410</t>
  </si>
  <si>
    <t xml:space="preserve"> 1 14 06025 10 0000 430</t>
  </si>
  <si>
    <t xml:space="preserve"> 1 05 03010 01 1000 110</t>
  </si>
  <si>
    <t>Безвозмездные поступления от других бюджетной системы РФ</t>
  </si>
  <si>
    <t>2 02 00000 00 0000 151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</si>
  <si>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</si>
  <si>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правоотношений)</t>
  </si>
  <si>
    <t>2 07 05030 10 0000 180</t>
  </si>
  <si>
    <t>Приложение №  2</t>
  </si>
  <si>
    <t>1 01 020000 01 0000 110</t>
  </si>
  <si>
    <t>1 05 03000 01 0000 110</t>
  </si>
  <si>
    <t>1 06 01000 00 0000 110</t>
  </si>
  <si>
    <t>Субвенции бюджетам сельских поселений осуществление первичного воинского учета на территориях, где отсутствуют военные комиссариаты</t>
  </si>
  <si>
    <t>ДОХОДЫ    ОТ    ОКАЗАНИЯ    ПЛАТНЫХ    УСЛУГ (РАБОТ)  И КОМПЕНСАЦИИ ЗАТРАТ ГОСУДАРСТВА</t>
  </si>
  <si>
    <t xml:space="preserve"> от  27.12.2017     №  115                                       </t>
  </si>
  <si>
    <t>2 02 29999 10 0000 151</t>
  </si>
  <si>
    <t>Субсидии бюджетам сельских поселений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</si>
  <si>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2 02 45160 10 0000 151</t>
  </si>
  <si>
    <t>Межбюджетные трансферты, передаваемые бюджетам сельских  поселений для компенсации дополнительных расходов, возникших в результате решений, принятых органами власти другого уровня (развитие общественной инфраструктуры муниципального значения)</t>
  </si>
  <si>
    <t xml:space="preserve">Прочие безвозмездные поступления в бюджеты сельских поселений (на работы по ликвидации свалок ТБО) </t>
  </si>
  <si>
    <t>Субсидия бюдетам сельских поселений 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</si>
  <si>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к решению совета депутатов Шапкинского сельского</t>
  </si>
  <si>
    <t xml:space="preserve"> от  28.09.2018   № 128                               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</si>
</sst>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#,##0.000"/>
    <numFmt numFmtId="198" formatCode="#,##0.0"/>
    <numFmt numFmtId="199" formatCode="?"/>
    <numFmt numFmtId="200" formatCode="dd/mm/yyyy\ &quot;г.&quot;"/>
    <numFmt numFmtId="201" formatCode="#,##0.0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8" fontId="7" fillId="0" borderId="0" xfId="0" applyNumberFormat="1" applyFont="1" applyAlignment="1">
      <alignment horizontal="left" vertical="top" indent="25"/>
    </xf>
    <xf numFmtId="0" fontId="7" fillId="0" borderId="0" xfId="0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97" fontId="2" fillId="0" borderId="10" xfId="0" applyNumberFormat="1" applyFont="1" applyBorder="1" applyAlignment="1">
      <alignment horizontal="right" vertical="center"/>
    </xf>
    <xf numFmtId="19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9" fontId="1" fillId="0" borderId="10" xfId="0" applyNumberFormat="1" applyFont="1" applyBorder="1" applyAlignment="1" applyProtection="1">
      <alignment horizontal="left" vertical="center" wrapText="1"/>
      <protection/>
    </xf>
    <xf numFmtId="197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97" fontId="1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9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201" fontId="2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vertical="center"/>
    </xf>
    <xf numFmtId="201" fontId="2" fillId="34" borderId="10" xfId="0" applyNumberFormat="1" applyFont="1" applyFill="1" applyBorder="1" applyAlignment="1">
      <alignment vertical="center"/>
    </xf>
    <xf numFmtId="49" fontId="1" fillId="0" borderId="10" xfId="54" applyNumberFormat="1" applyFont="1" applyBorder="1" applyAlignment="1" applyProtection="1">
      <alignment horizontal="center" vertical="center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2" fillId="0" borderId="10" xfId="54" applyNumberFormat="1" applyFont="1" applyBorder="1" applyAlignment="1" applyProtection="1">
      <alignment horizontal="center" vertical="center"/>
      <protection/>
    </xf>
    <xf numFmtId="49" fontId="2" fillId="0" borderId="10" xfId="54" applyNumberFormat="1" applyFont="1" applyBorder="1" applyAlignment="1" applyProtection="1">
      <alignment horizontal="left" vertical="center" wrapText="1"/>
      <protection/>
    </xf>
    <xf numFmtId="201" fontId="2" fillId="34" borderId="10" xfId="54" applyNumberFormat="1" applyFont="1" applyFill="1" applyBorder="1" applyAlignment="1" applyProtection="1">
      <alignment horizontal="right" vertical="center"/>
      <protection/>
    </xf>
    <xf numFmtId="49" fontId="1" fillId="0" borderId="10" xfId="54" applyNumberFormat="1" applyFont="1" applyBorder="1" applyAlignment="1" applyProtection="1">
      <alignment horizontal="center"/>
      <protection/>
    </xf>
    <xf numFmtId="199" fontId="1" fillId="0" borderId="10" xfId="54" applyNumberFormat="1" applyFont="1" applyBorder="1" applyAlignment="1" applyProtection="1">
      <alignment horizontal="left" wrapText="1"/>
      <protection/>
    </xf>
    <xf numFmtId="201" fontId="1" fillId="34" borderId="10" xfId="54" applyNumberFormat="1" applyFont="1" applyFill="1" applyBorder="1" applyAlignment="1" applyProtection="1">
      <alignment horizontal="right"/>
      <protection/>
    </xf>
    <xf numFmtId="199" fontId="1" fillId="0" borderId="10" xfId="54" applyNumberFormat="1" applyFont="1" applyBorder="1" applyAlignment="1" applyProtection="1">
      <alignment horizontal="left" vertical="center" wrapText="1"/>
      <protection/>
    </xf>
    <xf numFmtId="201" fontId="1" fillId="34" borderId="10" xfId="54" applyNumberFormat="1" applyFont="1" applyFill="1" applyBorder="1" applyAlignment="1" applyProtection="1">
      <alignment horizontal="right" vertical="center"/>
      <protection/>
    </xf>
    <xf numFmtId="49" fontId="1" fillId="0" borderId="10" xfId="54" applyNumberFormat="1" applyFont="1" applyBorder="1" applyAlignment="1" applyProtection="1">
      <alignment horizontal="left" wrapText="1"/>
      <protection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201" fontId="9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left" vertical="top" indent="25"/>
    </xf>
    <xf numFmtId="0" fontId="0" fillId="0" borderId="0" xfId="0" applyFont="1" applyAlignment="1">
      <alignment horizontal="left" vertical="top" indent="25"/>
    </xf>
    <xf numFmtId="201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" fontId="7" fillId="0" borderId="0" xfId="0" applyNumberFormat="1" applyFont="1" applyAlignment="1">
      <alignment horizontal="left" vertical="top" indent="25"/>
    </xf>
    <xf numFmtId="0" fontId="0" fillId="0" borderId="0" xfId="0" applyFont="1" applyAlignment="1">
      <alignment horizontal="left" vertical="top" indent="25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4.421875" style="1" customWidth="1"/>
    <col min="6" max="6" width="13.8515625" style="1" customWidth="1"/>
    <col min="7" max="16384" width="9.140625" style="1" customWidth="1"/>
  </cols>
  <sheetData>
    <row r="1" spans="2:4" ht="12.75" customHeight="1">
      <c r="B1" s="13" t="s">
        <v>84</v>
      </c>
      <c r="C1" s="14"/>
      <c r="D1" s="14"/>
    </row>
    <row r="2" spans="1:4" ht="15.75" customHeight="1">
      <c r="A2" s="4"/>
      <c r="B2" s="13" t="s">
        <v>97</v>
      </c>
      <c r="C2" s="13"/>
      <c r="D2" s="13"/>
    </row>
    <row r="3" spans="1:4" ht="15.75">
      <c r="A3" s="4"/>
      <c r="B3" s="15" t="s">
        <v>5</v>
      </c>
      <c r="C3" s="15"/>
      <c r="D3" s="15"/>
    </row>
    <row r="4" spans="2:4" ht="15.75">
      <c r="B4" s="62" t="s">
        <v>98</v>
      </c>
      <c r="C4" s="62"/>
      <c r="D4" s="63"/>
    </row>
    <row r="5" spans="2:4" ht="15.75">
      <c r="B5" s="56"/>
      <c r="C5" s="56"/>
      <c r="D5" s="57"/>
    </row>
    <row r="6" spans="2:4" ht="15.75">
      <c r="B6" s="56"/>
      <c r="C6" s="56"/>
      <c r="D6" s="57"/>
    </row>
    <row r="7" spans="2:4" ht="12.75" customHeight="1">
      <c r="B7" s="13" t="s">
        <v>84</v>
      </c>
      <c r="C7" s="14"/>
      <c r="D7" s="14"/>
    </row>
    <row r="8" spans="1:4" ht="15.75" customHeight="1">
      <c r="A8" s="4"/>
      <c r="B8" s="13" t="s">
        <v>97</v>
      </c>
      <c r="C8" s="13"/>
      <c r="D8" s="13"/>
    </row>
    <row r="9" spans="1:4" ht="15.75">
      <c r="A9" s="4"/>
      <c r="B9" s="15" t="s">
        <v>5</v>
      </c>
      <c r="C9" s="15"/>
      <c r="D9" s="15"/>
    </row>
    <row r="10" spans="2:4" ht="15.75">
      <c r="B10" s="62" t="s">
        <v>90</v>
      </c>
      <c r="C10" s="62"/>
      <c r="D10" s="63"/>
    </row>
    <row r="11" spans="2:4" ht="15.75">
      <c r="B11" s="56"/>
      <c r="C11" s="56"/>
      <c r="D11" s="57"/>
    </row>
    <row r="12" spans="2:4" ht="15.75">
      <c r="B12" s="56"/>
      <c r="C12" s="56"/>
      <c r="D12" s="57"/>
    </row>
    <row r="13" spans="2:4" ht="15.75">
      <c r="B13" s="56"/>
      <c r="C13" s="56"/>
      <c r="D13" s="57"/>
    </row>
    <row r="14" spans="2:4" ht="15.75">
      <c r="B14" s="56"/>
      <c r="C14" s="56"/>
      <c r="D14" s="57"/>
    </row>
    <row r="15" spans="2:4" ht="15.75">
      <c r="B15" s="3"/>
      <c r="C15" s="7"/>
      <c r="D15" s="7"/>
    </row>
    <row r="16" spans="2:4" ht="15.75">
      <c r="B16" s="3"/>
      <c r="C16" s="7"/>
      <c r="D16" s="7"/>
    </row>
    <row r="17" spans="1:4" ht="14.25" customHeight="1">
      <c r="A17" s="59" t="s">
        <v>6</v>
      </c>
      <c r="B17" s="59"/>
      <c r="C17" s="59"/>
      <c r="D17" s="28"/>
    </row>
    <row r="18" spans="1:4" ht="33" customHeight="1">
      <c r="A18" s="60" t="s">
        <v>7</v>
      </c>
      <c r="B18" s="60"/>
      <c r="C18" s="60"/>
      <c r="D18" s="29"/>
    </row>
    <row r="19" spans="1:4" ht="12.75" customHeight="1">
      <c r="A19" s="61" t="s">
        <v>62</v>
      </c>
      <c r="B19" s="61"/>
      <c r="C19" s="61"/>
      <c r="D19" s="30"/>
    </row>
    <row r="20" ht="13.5" customHeight="1"/>
    <row r="21" spans="1:6" ht="52.5" customHeight="1">
      <c r="A21" s="16" t="s">
        <v>8</v>
      </c>
      <c r="B21" s="16" t="s">
        <v>9</v>
      </c>
      <c r="C21" s="16" t="s">
        <v>36</v>
      </c>
      <c r="D21" s="16" t="s">
        <v>36</v>
      </c>
      <c r="E21" s="16" t="s">
        <v>37</v>
      </c>
      <c r="F21" s="16" t="s">
        <v>38</v>
      </c>
    </row>
    <row r="22" spans="1:6" s="2" customFormat="1" ht="20.25" customHeight="1">
      <c r="A22" s="24" t="s">
        <v>0</v>
      </c>
      <c r="B22" s="17" t="s">
        <v>23</v>
      </c>
      <c r="C22" s="18">
        <f>C23+C26+C34+C37+C43</f>
        <v>9366.267</v>
      </c>
      <c r="D22" s="38">
        <f>D23+D26+D34+D37+D43+D46+D48</f>
        <v>10896.794979999999</v>
      </c>
      <c r="E22" s="38">
        <f>E23+E26+E34+E37+E43+E46+E48</f>
        <v>11335.830000000002</v>
      </c>
      <c r="F22" s="38">
        <f>F23+F26+F34+F37+F43+F46+F48</f>
        <v>11393.338000000002</v>
      </c>
    </row>
    <row r="23" spans="1:6" s="2" customFormat="1" ht="28.5" customHeight="1">
      <c r="A23" s="24" t="s">
        <v>14</v>
      </c>
      <c r="B23" s="17" t="s">
        <v>24</v>
      </c>
      <c r="C23" s="23">
        <f aca="true" t="shared" si="0" ref="C23:F24">C24</f>
        <v>902.272</v>
      </c>
      <c r="D23" s="38">
        <f>D24</f>
        <v>902.272</v>
      </c>
      <c r="E23" s="38">
        <f t="shared" si="0"/>
        <v>956.46</v>
      </c>
      <c r="F23" s="38">
        <f t="shared" si="0"/>
        <v>1013.968</v>
      </c>
    </row>
    <row r="24" spans="1:6" ht="24" customHeight="1">
      <c r="A24" s="25" t="s">
        <v>85</v>
      </c>
      <c r="B24" s="20" t="s">
        <v>25</v>
      </c>
      <c r="C24" s="19">
        <f t="shared" si="0"/>
        <v>902.272</v>
      </c>
      <c r="D24" s="39">
        <v>902.272</v>
      </c>
      <c r="E24" s="39">
        <f>E25</f>
        <v>956.46</v>
      </c>
      <c r="F24" s="39">
        <f t="shared" si="0"/>
        <v>1013.968</v>
      </c>
    </row>
    <row r="25" spans="1:6" ht="92.25" customHeight="1" hidden="1">
      <c r="A25" s="25" t="s">
        <v>15</v>
      </c>
      <c r="B25" s="21" t="s">
        <v>39</v>
      </c>
      <c r="C25" s="19">
        <v>902.272</v>
      </c>
      <c r="D25" s="39">
        <v>902.272</v>
      </c>
      <c r="E25" s="39">
        <f>956.408+0.052</f>
        <v>956.46</v>
      </c>
      <c r="F25" s="40">
        <f>1013.784+0.184</f>
        <v>1013.968</v>
      </c>
    </row>
    <row r="26" spans="1:6" ht="51" customHeight="1">
      <c r="A26" s="24" t="s">
        <v>16</v>
      </c>
      <c r="B26" s="17" t="s">
        <v>26</v>
      </c>
      <c r="C26" s="23">
        <f>C27</f>
        <v>1410.4</v>
      </c>
      <c r="D26" s="38">
        <f>D27</f>
        <v>1410.4</v>
      </c>
      <c r="E26" s="38">
        <f>E27</f>
        <v>1410.4</v>
      </c>
      <c r="F26" s="38">
        <f>F27</f>
        <v>1410.4</v>
      </c>
    </row>
    <row r="27" spans="1:6" ht="51.75" customHeight="1">
      <c r="A27" s="25" t="s">
        <v>17</v>
      </c>
      <c r="B27" s="20" t="s">
        <v>27</v>
      </c>
      <c r="C27" s="19">
        <f>SUM(C28:C30)</f>
        <v>1410.4</v>
      </c>
      <c r="D27" s="39">
        <v>1410.4</v>
      </c>
      <c r="E27" s="39">
        <f>SUM(E28:E30)</f>
        <v>1410.4</v>
      </c>
      <c r="F27" s="39">
        <f>SUM(F28:F30)</f>
        <v>1410.4</v>
      </c>
    </row>
    <row r="28" spans="1:6" ht="88.5" customHeight="1" hidden="1">
      <c r="A28" s="25" t="s">
        <v>50</v>
      </c>
      <c r="B28" s="21" t="s">
        <v>40</v>
      </c>
      <c r="C28" s="19">
        <v>396.3</v>
      </c>
      <c r="D28" s="39">
        <v>396.3</v>
      </c>
      <c r="E28" s="39">
        <v>396.3</v>
      </c>
      <c r="F28" s="39">
        <v>396.3</v>
      </c>
    </row>
    <row r="29" spans="1:6" ht="94.5" customHeight="1" hidden="1">
      <c r="A29" s="25" t="s">
        <v>51</v>
      </c>
      <c r="B29" s="22" t="s">
        <v>41</v>
      </c>
      <c r="C29" s="19">
        <v>11.3</v>
      </c>
      <c r="D29" s="39">
        <v>11.3</v>
      </c>
      <c r="E29" s="39">
        <v>11.3</v>
      </c>
      <c r="F29" s="39">
        <v>11.3</v>
      </c>
    </row>
    <row r="30" spans="1:6" ht="93" customHeight="1" hidden="1">
      <c r="A30" s="25" t="s">
        <v>52</v>
      </c>
      <c r="B30" s="21" t="s">
        <v>42</v>
      </c>
      <c r="C30" s="19">
        <v>1002.8</v>
      </c>
      <c r="D30" s="39">
        <v>1002.8</v>
      </c>
      <c r="E30" s="39">
        <v>1002.8</v>
      </c>
      <c r="F30" s="39">
        <v>1002.8</v>
      </c>
    </row>
    <row r="31" spans="1:6" ht="26.25" customHeight="1" hidden="1">
      <c r="A31" s="24" t="s">
        <v>32</v>
      </c>
      <c r="B31" s="17" t="s">
        <v>31</v>
      </c>
      <c r="C31" s="18">
        <f>C32</f>
        <v>0</v>
      </c>
      <c r="D31" s="38"/>
      <c r="E31" s="38">
        <f>E32</f>
        <v>0</v>
      </c>
      <c r="F31" s="40"/>
    </row>
    <row r="32" spans="1:6" ht="18" customHeight="1" hidden="1">
      <c r="A32" s="25" t="s">
        <v>33</v>
      </c>
      <c r="B32" s="20" t="s">
        <v>13</v>
      </c>
      <c r="C32" s="19"/>
      <c r="D32" s="39"/>
      <c r="E32" s="39"/>
      <c r="F32" s="40"/>
    </row>
    <row r="33" spans="1:6" ht="18" customHeight="1" hidden="1">
      <c r="A33" s="25"/>
      <c r="B33" s="21" t="s">
        <v>43</v>
      </c>
      <c r="C33" s="19"/>
      <c r="D33" s="39"/>
      <c r="E33" s="39"/>
      <c r="F33" s="40"/>
    </row>
    <row r="34" spans="1:6" ht="18" customHeight="1">
      <c r="A34" s="24" t="s">
        <v>32</v>
      </c>
      <c r="B34" s="26" t="s">
        <v>31</v>
      </c>
      <c r="C34" s="27">
        <v>7.9</v>
      </c>
      <c r="D34" s="38">
        <f>D35</f>
        <v>1</v>
      </c>
      <c r="E34" s="38">
        <v>7.9</v>
      </c>
      <c r="F34" s="41">
        <v>7.9</v>
      </c>
    </row>
    <row r="35" spans="1:6" ht="36.75" customHeight="1">
      <c r="A35" s="25" t="s">
        <v>86</v>
      </c>
      <c r="B35" s="20" t="s">
        <v>13</v>
      </c>
      <c r="C35" s="19">
        <v>7.9</v>
      </c>
      <c r="D35" s="39">
        <f>D36</f>
        <v>1</v>
      </c>
      <c r="E35" s="39">
        <f>E36</f>
        <v>7.9</v>
      </c>
      <c r="F35" s="39">
        <f>F36</f>
        <v>7.9</v>
      </c>
    </row>
    <row r="36" spans="1:6" ht="69.75" customHeight="1" hidden="1">
      <c r="A36" s="42" t="s">
        <v>78</v>
      </c>
      <c r="B36" s="43" t="s">
        <v>43</v>
      </c>
      <c r="C36" s="19"/>
      <c r="D36" s="39">
        <f>7.9-6.9</f>
        <v>1</v>
      </c>
      <c r="E36" s="39">
        <v>7.9</v>
      </c>
      <c r="F36" s="39">
        <v>7.9</v>
      </c>
    </row>
    <row r="37" spans="1:6" ht="24" customHeight="1">
      <c r="A37" s="24" t="s">
        <v>18</v>
      </c>
      <c r="B37" s="17" t="s">
        <v>28</v>
      </c>
      <c r="C37" s="23">
        <f>C39+C40</f>
        <v>6962.242</v>
      </c>
      <c r="D37" s="38">
        <f>D38+D40</f>
        <v>7505.66998</v>
      </c>
      <c r="E37" s="38">
        <f>E39+E40</f>
        <v>8875.021</v>
      </c>
      <c r="F37" s="38">
        <f>F39+F40</f>
        <v>8875.021</v>
      </c>
    </row>
    <row r="38" spans="1:6" ht="24" customHeight="1">
      <c r="A38" s="25" t="s">
        <v>87</v>
      </c>
      <c r="B38" s="20" t="s">
        <v>44</v>
      </c>
      <c r="C38" s="18">
        <f>C39</f>
        <v>983.821</v>
      </c>
      <c r="D38" s="39">
        <f>D39</f>
        <v>983.821</v>
      </c>
      <c r="E38" s="39">
        <f>E39</f>
        <v>983.821</v>
      </c>
      <c r="F38" s="39">
        <f>F39</f>
        <v>983.821</v>
      </c>
    </row>
    <row r="39" spans="1:6" ht="66" customHeight="1" hidden="1">
      <c r="A39" s="25" t="s">
        <v>34</v>
      </c>
      <c r="B39" s="20" t="s">
        <v>35</v>
      </c>
      <c r="C39" s="19">
        <v>983.821</v>
      </c>
      <c r="D39" s="39">
        <v>983.821</v>
      </c>
      <c r="E39" s="39">
        <v>983.821</v>
      </c>
      <c r="F39" s="40">
        <v>983.821</v>
      </c>
    </row>
    <row r="40" spans="1:6" ht="25.5" customHeight="1">
      <c r="A40" s="25" t="s">
        <v>19</v>
      </c>
      <c r="B40" s="20" t="s">
        <v>29</v>
      </c>
      <c r="C40" s="19">
        <f>SUM(C41:C42)</f>
        <v>5978.421</v>
      </c>
      <c r="D40" s="39">
        <f>D41+D42</f>
        <v>6521.84898</v>
      </c>
      <c r="E40" s="39">
        <v>7891.2</v>
      </c>
      <c r="F40" s="39">
        <v>7891.2</v>
      </c>
    </row>
    <row r="41" spans="1:6" ht="81.75" customHeight="1" hidden="1">
      <c r="A41" s="25" t="s">
        <v>53</v>
      </c>
      <c r="B41" s="21" t="s">
        <v>45</v>
      </c>
      <c r="C41" s="19">
        <v>2480.22</v>
      </c>
      <c r="D41" s="39">
        <f>3353.894+543.42798</f>
        <v>3897.3219799999997</v>
      </c>
      <c r="E41" s="39">
        <v>2629.033</v>
      </c>
      <c r="F41" s="40">
        <v>2786.775</v>
      </c>
    </row>
    <row r="42" spans="1:6" ht="48.75" customHeight="1" hidden="1">
      <c r="A42" s="25" t="s">
        <v>54</v>
      </c>
      <c r="B42" s="21" t="s">
        <v>46</v>
      </c>
      <c r="C42" s="19">
        <v>3498.201</v>
      </c>
      <c r="D42" s="39">
        <v>2624.527</v>
      </c>
      <c r="E42" s="39">
        <v>3498.201</v>
      </c>
      <c r="F42" s="40">
        <v>3498.201</v>
      </c>
    </row>
    <row r="43" spans="1:6" ht="66.75" customHeight="1">
      <c r="A43" s="24" t="s">
        <v>20</v>
      </c>
      <c r="B43" s="17" t="s">
        <v>2</v>
      </c>
      <c r="C43" s="23">
        <f>SUM(C44:C45)</f>
        <v>83.453</v>
      </c>
      <c r="D43" s="38">
        <f>D44+D45</f>
        <v>83.453</v>
      </c>
      <c r="E43" s="38">
        <f>SUM(E44:E45)</f>
        <v>86.049</v>
      </c>
      <c r="F43" s="38">
        <f>SUM(F44:F45)</f>
        <v>86.049</v>
      </c>
    </row>
    <row r="44" spans="1:6" ht="87" customHeight="1">
      <c r="A44" s="25" t="s">
        <v>3</v>
      </c>
      <c r="B44" s="20" t="s">
        <v>11</v>
      </c>
      <c r="C44" s="19">
        <v>40.179</v>
      </c>
      <c r="D44" s="39">
        <v>40.179</v>
      </c>
      <c r="E44" s="39">
        <v>40.179</v>
      </c>
      <c r="F44" s="40">
        <v>40.179</v>
      </c>
    </row>
    <row r="45" spans="1:6" s="2" customFormat="1" ht="96" customHeight="1">
      <c r="A45" s="25" t="s">
        <v>4</v>
      </c>
      <c r="B45" s="20" t="s">
        <v>12</v>
      </c>
      <c r="C45" s="19">
        <v>43.274</v>
      </c>
      <c r="D45" s="39">
        <v>43.274</v>
      </c>
      <c r="E45" s="39">
        <v>45.87</v>
      </c>
      <c r="F45" s="40">
        <v>45.87</v>
      </c>
    </row>
    <row r="46" spans="1:6" s="2" customFormat="1" ht="45.75" customHeight="1">
      <c r="A46" s="24" t="s">
        <v>21</v>
      </c>
      <c r="B46" s="17" t="s">
        <v>89</v>
      </c>
      <c r="C46" s="18"/>
      <c r="D46" s="38">
        <f>D47</f>
        <v>20</v>
      </c>
      <c r="E46" s="38">
        <f>E47</f>
        <v>0</v>
      </c>
      <c r="F46" s="38">
        <f>F47</f>
        <v>0</v>
      </c>
    </row>
    <row r="47" spans="1:6" s="2" customFormat="1" ht="41.25" customHeight="1">
      <c r="A47" s="25" t="s">
        <v>10</v>
      </c>
      <c r="B47" s="20" t="s">
        <v>63</v>
      </c>
      <c r="C47" s="19"/>
      <c r="D47" s="39">
        <f>85-65</f>
        <v>20</v>
      </c>
      <c r="E47" s="39">
        <v>0</v>
      </c>
      <c r="F47" s="40">
        <v>0</v>
      </c>
    </row>
    <row r="48" spans="1:6" s="2" customFormat="1" ht="37.5" customHeight="1">
      <c r="A48" s="44" t="s">
        <v>75</v>
      </c>
      <c r="B48" s="45" t="s">
        <v>64</v>
      </c>
      <c r="C48" s="18"/>
      <c r="D48" s="46">
        <f>D51+D54</f>
        <v>974</v>
      </c>
      <c r="E48" s="46">
        <f>E51+E54</f>
        <v>0</v>
      </c>
      <c r="F48" s="46">
        <f>F51+F54</f>
        <v>0</v>
      </c>
    </row>
    <row r="49" spans="1:6" s="2" customFormat="1" ht="31.5" customHeight="1" hidden="1">
      <c r="A49" s="47" t="s">
        <v>71</v>
      </c>
      <c r="B49" s="48" t="s">
        <v>65</v>
      </c>
      <c r="C49" s="19"/>
      <c r="D49" s="49">
        <v>0</v>
      </c>
      <c r="E49" s="39"/>
      <c r="F49" s="40"/>
    </row>
    <row r="50" spans="1:6" s="2" customFormat="1" ht="31.5" customHeight="1" hidden="1">
      <c r="A50" s="47" t="s">
        <v>72</v>
      </c>
      <c r="B50" s="48" t="s">
        <v>66</v>
      </c>
      <c r="C50" s="19"/>
      <c r="D50" s="49">
        <v>0</v>
      </c>
      <c r="E50" s="39"/>
      <c r="F50" s="40"/>
    </row>
    <row r="51" spans="1:6" s="2" customFormat="1" ht="99" customHeight="1">
      <c r="A51" s="42" t="s">
        <v>76</v>
      </c>
      <c r="B51" s="50" t="s">
        <v>67</v>
      </c>
      <c r="C51" s="19"/>
      <c r="D51" s="51">
        <v>538</v>
      </c>
      <c r="E51" s="39">
        <v>0</v>
      </c>
      <c r="F51" s="40">
        <v>0</v>
      </c>
    </row>
    <row r="52" spans="1:6" s="2" customFormat="1" ht="31.5" customHeight="1" hidden="1">
      <c r="A52" s="42" t="s">
        <v>73</v>
      </c>
      <c r="B52" s="52" t="s">
        <v>68</v>
      </c>
      <c r="C52" s="19"/>
      <c r="D52" s="51"/>
      <c r="E52" s="39"/>
      <c r="F52" s="40"/>
    </row>
    <row r="53" spans="1:6" s="2" customFormat="1" ht="31.5" customHeight="1" hidden="1">
      <c r="A53" s="42" t="s">
        <v>74</v>
      </c>
      <c r="B53" s="52" t="s">
        <v>69</v>
      </c>
      <c r="C53" s="19"/>
      <c r="D53" s="51"/>
      <c r="E53" s="39"/>
      <c r="F53" s="40"/>
    </row>
    <row r="54" spans="1:6" s="2" customFormat="1" ht="73.5" customHeight="1">
      <c r="A54" s="42" t="s">
        <v>77</v>
      </c>
      <c r="B54" s="43" t="s">
        <v>70</v>
      </c>
      <c r="C54" s="19"/>
      <c r="D54" s="51">
        <v>436</v>
      </c>
      <c r="E54" s="39">
        <v>0</v>
      </c>
      <c r="F54" s="40">
        <v>0</v>
      </c>
    </row>
    <row r="55" spans="1:6" s="5" customFormat="1" ht="30" customHeight="1">
      <c r="A55" s="24" t="s">
        <v>22</v>
      </c>
      <c r="B55" s="17" t="s">
        <v>30</v>
      </c>
      <c r="C55" s="23" t="e">
        <f>#REF!+#REF!+C65</f>
        <v>#REF!</v>
      </c>
      <c r="D55" s="38">
        <f>D56+D65</f>
        <v>4190.9</v>
      </c>
      <c r="E55" s="38">
        <f>E56+E65</f>
        <v>276.4</v>
      </c>
      <c r="F55" s="38">
        <f>F56+F65</f>
        <v>151</v>
      </c>
    </row>
    <row r="56" spans="1:6" s="5" customFormat="1" ht="30" customHeight="1">
      <c r="A56" s="32" t="s">
        <v>80</v>
      </c>
      <c r="B56" s="31" t="s">
        <v>79</v>
      </c>
      <c r="C56" s="23"/>
      <c r="D56" s="38">
        <f>SUM(D57:D64)</f>
        <v>3850.9</v>
      </c>
      <c r="E56" s="38">
        <f>SUM(E57:E63)</f>
        <v>126.4</v>
      </c>
      <c r="F56" s="38">
        <f>SUM(F57:F63)</f>
        <v>1</v>
      </c>
    </row>
    <row r="57" spans="1:6" s="5" customFormat="1" ht="113.25" customHeight="1">
      <c r="A57" s="53" t="s">
        <v>58</v>
      </c>
      <c r="B57" s="33" t="s">
        <v>81</v>
      </c>
      <c r="C57" s="18">
        <v>672.7</v>
      </c>
      <c r="D57" s="39">
        <v>672.7</v>
      </c>
      <c r="E57" s="39">
        <v>0</v>
      </c>
      <c r="F57" s="40">
        <v>0</v>
      </c>
    </row>
    <row r="58" spans="1:6" s="5" customFormat="1" ht="78.75" hidden="1">
      <c r="A58" s="53" t="s">
        <v>59</v>
      </c>
      <c r="B58" s="21" t="s">
        <v>47</v>
      </c>
      <c r="C58" s="18">
        <v>1726.1</v>
      </c>
      <c r="D58" s="39">
        <v>0</v>
      </c>
      <c r="E58" s="39">
        <v>0</v>
      </c>
      <c r="F58" s="40">
        <v>0</v>
      </c>
    </row>
    <row r="59" spans="1:6" s="5" customFormat="1" ht="94.5" hidden="1">
      <c r="A59" s="53" t="s">
        <v>60</v>
      </c>
      <c r="B59" s="22" t="s">
        <v>48</v>
      </c>
      <c r="C59" s="18"/>
      <c r="D59" s="39">
        <v>0</v>
      </c>
      <c r="E59" s="39">
        <v>0</v>
      </c>
      <c r="F59" s="40">
        <v>0</v>
      </c>
    </row>
    <row r="60" spans="1:6" s="5" customFormat="1" ht="78.75">
      <c r="A60" s="53" t="s">
        <v>91</v>
      </c>
      <c r="B60" s="22" t="s">
        <v>92</v>
      </c>
      <c r="C60" s="18"/>
      <c r="D60" s="39">
        <v>1726.1</v>
      </c>
      <c r="E60" s="39">
        <v>0</v>
      </c>
      <c r="F60" s="40">
        <v>0</v>
      </c>
    </row>
    <row r="61" spans="1:6" s="5" customFormat="1" ht="83.25" customHeight="1">
      <c r="A61" s="55" t="s">
        <v>91</v>
      </c>
      <c r="B61" s="20" t="s">
        <v>96</v>
      </c>
      <c r="C61" s="20"/>
      <c r="D61" s="58">
        <v>1064</v>
      </c>
      <c r="E61" s="39">
        <v>0</v>
      </c>
      <c r="F61" s="40">
        <v>0</v>
      </c>
    </row>
    <row r="62" spans="1:6" s="5" customFormat="1" ht="94.5">
      <c r="A62" s="53" t="s">
        <v>55</v>
      </c>
      <c r="B62" s="34" t="s">
        <v>82</v>
      </c>
      <c r="C62" s="18">
        <v>1</v>
      </c>
      <c r="D62" s="39">
        <v>1</v>
      </c>
      <c r="E62" s="39">
        <v>1</v>
      </c>
      <c r="F62" s="40">
        <v>1</v>
      </c>
    </row>
    <row r="63" spans="1:6" s="5" customFormat="1" ht="51.75" customHeight="1">
      <c r="A63" s="25" t="s">
        <v>56</v>
      </c>
      <c r="B63" s="35" t="s">
        <v>88</v>
      </c>
      <c r="C63" s="18">
        <v>125.4</v>
      </c>
      <c r="D63" s="39">
        <v>137.1</v>
      </c>
      <c r="E63" s="39">
        <v>125.4</v>
      </c>
      <c r="F63" s="40">
        <v>0</v>
      </c>
    </row>
    <row r="64" spans="1:6" s="5" customFormat="1" ht="87" customHeight="1">
      <c r="A64" s="25" t="s">
        <v>93</v>
      </c>
      <c r="B64" s="35" t="s">
        <v>94</v>
      </c>
      <c r="C64" s="18"/>
      <c r="D64" s="39">
        <v>250</v>
      </c>
      <c r="E64" s="39">
        <v>0</v>
      </c>
      <c r="F64" s="40">
        <v>0</v>
      </c>
    </row>
    <row r="65" spans="1:6" s="5" customFormat="1" ht="24" customHeight="1">
      <c r="A65" s="25" t="s">
        <v>57</v>
      </c>
      <c r="B65" s="21" t="s">
        <v>49</v>
      </c>
      <c r="C65" s="18">
        <f>C66</f>
        <v>150</v>
      </c>
      <c r="D65" s="38">
        <f>SUM(D66:D67)</f>
        <v>340</v>
      </c>
      <c r="E65" s="38">
        <f>E66</f>
        <v>150</v>
      </c>
      <c r="F65" s="38">
        <f>F66</f>
        <v>150</v>
      </c>
    </row>
    <row r="66" spans="1:6" s="5" customFormat="1" ht="31.5">
      <c r="A66" s="25" t="s">
        <v>83</v>
      </c>
      <c r="B66" s="21" t="s">
        <v>61</v>
      </c>
      <c r="C66" s="19">
        <v>150</v>
      </c>
      <c r="D66" s="39">
        <v>150</v>
      </c>
      <c r="E66" s="39">
        <v>150</v>
      </c>
      <c r="F66" s="40">
        <v>150</v>
      </c>
    </row>
    <row r="67" spans="1:6" s="5" customFormat="1" ht="31.5">
      <c r="A67" s="25" t="s">
        <v>83</v>
      </c>
      <c r="B67" s="20" t="s">
        <v>95</v>
      </c>
      <c r="C67" s="54">
        <v>70</v>
      </c>
      <c r="D67" s="39">
        <v>190</v>
      </c>
      <c r="E67" s="39">
        <v>0</v>
      </c>
      <c r="F67" s="40">
        <v>0</v>
      </c>
    </row>
    <row r="68" spans="1:6" s="5" customFormat="1" ht="15.75">
      <c r="A68" s="17" t="s">
        <v>1</v>
      </c>
      <c r="B68" s="17"/>
      <c r="C68" s="18" t="e">
        <f>C55+C22</f>
        <v>#REF!</v>
      </c>
      <c r="D68" s="38">
        <f>D22+D55</f>
        <v>15087.694979999998</v>
      </c>
      <c r="E68" s="38">
        <f>E22+E55</f>
        <v>11612.230000000001</v>
      </c>
      <c r="F68" s="38">
        <f>F22+F55</f>
        <v>11544.338000000002</v>
      </c>
    </row>
    <row r="69" spans="4:6" ht="15.75">
      <c r="D69" s="36"/>
      <c r="E69" s="37"/>
      <c r="F69" s="37"/>
    </row>
    <row r="70" spans="4:6" ht="15.75">
      <c r="D70" s="36"/>
      <c r="E70" s="37"/>
      <c r="F70" s="37"/>
    </row>
    <row r="71" spans="4:6" ht="15.75">
      <c r="D71" s="36"/>
      <c r="E71" s="37"/>
      <c r="F71" s="37"/>
    </row>
    <row r="72" spans="4:6" ht="15.75">
      <c r="D72" s="36"/>
      <c r="E72" s="37"/>
      <c r="F72" s="37"/>
    </row>
    <row r="73" spans="4:6" ht="15.75">
      <c r="D73" s="36"/>
      <c r="E73" s="37"/>
      <c r="F73" s="37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  <row r="388" spans="1:4" s="6" customFormat="1" ht="15.75">
      <c r="A388" s="12"/>
      <c r="B388" s="9"/>
      <c r="C388" s="11"/>
      <c r="D388" s="11"/>
    </row>
    <row r="389" spans="1:4" s="6" customFormat="1" ht="15.75">
      <c r="A389" s="12"/>
      <c r="B389" s="9"/>
      <c r="C389" s="11"/>
      <c r="D389" s="11"/>
    </row>
    <row r="390" spans="1:4" s="6" customFormat="1" ht="15.75">
      <c r="A390" s="12"/>
      <c r="B390" s="9"/>
      <c r="C390" s="11"/>
      <c r="D390" s="11"/>
    </row>
    <row r="391" spans="1:4" s="6" customFormat="1" ht="15.75">
      <c r="A391" s="12"/>
      <c r="B391" s="9"/>
      <c r="C391" s="11"/>
      <c r="D391" s="11"/>
    </row>
    <row r="392" spans="1:4" s="6" customFormat="1" ht="15.75">
      <c r="A392" s="12"/>
      <c r="B392" s="9"/>
      <c r="C392" s="11"/>
      <c r="D392" s="11"/>
    </row>
    <row r="393" spans="1:4" s="6" customFormat="1" ht="15.75">
      <c r="A393" s="12"/>
      <c r="B393" s="9"/>
      <c r="C393" s="11"/>
      <c r="D393" s="11"/>
    </row>
    <row r="394" spans="1:4" s="6" customFormat="1" ht="15.75">
      <c r="A394" s="12"/>
      <c r="B394" s="9"/>
      <c r="C394" s="11"/>
      <c r="D394" s="11"/>
    </row>
    <row r="395" spans="1:4" s="6" customFormat="1" ht="15.75">
      <c r="A395" s="12"/>
      <c r="B395" s="9"/>
      <c r="C395" s="11"/>
      <c r="D395" s="11"/>
    </row>
    <row r="396" spans="1:4" s="6" customFormat="1" ht="15.75">
      <c r="A396" s="12"/>
      <c r="B396" s="9"/>
      <c r="C396" s="11"/>
      <c r="D396" s="11"/>
    </row>
    <row r="397" spans="1:4" s="6" customFormat="1" ht="15.75">
      <c r="A397" s="12"/>
      <c r="B397" s="9"/>
      <c r="C397" s="11"/>
      <c r="D397" s="11"/>
    </row>
    <row r="398" spans="1:4" s="6" customFormat="1" ht="15.75">
      <c r="A398" s="12"/>
      <c r="B398" s="9"/>
      <c r="C398" s="11"/>
      <c r="D398" s="11"/>
    </row>
    <row r="399" spans="1:4" s="6" customFormat="1" ht="15.75">
      <c r="A399" s="12"/>
      <c r="B399" s="9"/>
      <c r="C399" s="11"/>
      <c r="D399" s="11"/>
    </row>
    <row r="400" spans="1:4" s="6" customFormat="1" ht="15.75">
      <c r="A400" s="12"/>
      <c r="B400" s="9"/>
      <c r="C400" s="11"/>
      <c r="D400" s="11"/>
    </row>
    <row r="401" spans="1:4" s="6" customFormat="1" ht="15.75">
      <c r="A401" s="12"/>
      <c r="B401" s="9"/>
      <c r="C401" s="11"/>
      <c r="D401" s="11"/>
    </row>
    <row r="402" spans="1:4" s="6" customFormat="1" ht="15.75">
      <c r="A402" s="12"/>
      <c r="B402" s="9"/>
      <c r="C402" s="11"/>
      <c r="D402" s="11"/>
    </row>
    <row r="403" spans="1:4" s="6" customFormat="1" ht="15.75">
      <c r="A403" s="12"/>
      <c r="B403" s="9"/>
      <c r="C403" s="11"/>
      <c r="D403" s="11"/>
    </row>
    <row r="404" spans="1:4" s="6" customFormat="1" ht="15.75">
      <c r="A404" s="12"/>
      <c r="B404" s="9"/>
      <c r="C404" s="11"/>
      <c r="D404" s="11"/>
    </row>
    <row r="405" spans="1:4" s="6" customFormat="1" ht="15.75">
      <c r="A405" s="12"/>
      <c r="B405" s="9"/>
      <c r="C405" s="11"/>
      <c r="D405" s="11"/>
    </row>
  </sheetData>
  <sheetProtection/>
  <mergeCells count="5">
    <mergeCell ref="A17:C17"/>
    <mergeCell ref="A18:C18"/>
    <mergeCell ref="A19:C19"/>
    <mergeCell ref="B4:D4"/>
    <mergeCell ref="B10:D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2018-10-02T12:54:01Z</cp:lastPrinted>
  <dcterms:created xsi:type="dcterms:W3CDTF">1996-10-08T23:32:33Z</dcterms:created>
  <dcterms:modified xsi:type="dcterms:W3CDTF">2018-10-02T12:54:46Z</dcterms:modified>
  <cp:category/>
  <cp:version/>
  <cp:contentType/>
  <cp:contentStatus/>
</cp:coreProperties>
</file>