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СД 2020\май 2020..1\Решение на сайт\"/>
    </mc:Choice>
  </mc:AlternateContent>
  <bookViews>
    <workbookView xWindow="0" yWindow="0" windowWidth="21570" windowHeight="7545"/>
  </bookViews>
  <sheets>
    <sheet name="2019" sheetId="1" r:id="rId1"/>
  </sheets>
  <definedNames>
    <definedName name="_xlnm._FilterDatabase" localSheetId="0" hidden="1">'2019'!$A$15:$H$142</definedName>
    <definedName name="_xlnm.Print_Titles" localSheetId="0">'2019'!$15:$15</definedName>
  </definedNames>
  <calcPr calcId="162913"/>
</workbook>
</file>

<file path=xl/calcChain.xml><?xml version="1.0" encoding="utf-8"?>
<calcChain xmlns="http://schemas.openxmlformats.org/spreadsheetml/2006/main">
  <c r="H17" i="1" l="1"/>
  <c r="G122" i="1"/>
  <c r="H122" i="1"/>
  <c r="F122" i="1"/>
  <c r="H116" i="1" l="1"/>
  <c r="G116" i="1"/>
  <c r="F116" i="1"/>
  <c r="F62" i="1" l="1"/>
  <c r="F66" i="1"/>
  <c r="H137" i="1" l="1"/>
  <c r="H140" i="1"/>
  <c r="H139" i="1" s="1"/>
  <c r="H138" i="1" s="1"/>
  <c r="G140" i="1"/>
  <c r="G139" i="1" s="1"/>
  <c r="G138" i="1" s="1"/>
  <c r="F140" i="1"/>
  <c r="F139" i="1" s="1"/>
  <c r="F138" i="1" s="1"/>
  <c r="G66" i="1"/>
  <c r="G70" i="1"/>
  <c r="G54" i="1"/>
  <c r="H61" i="1" l="1"/>
  <c r="H60" i="1" s="1"/>
  <c r="H59" i="1" s="1"/>
  <c r="G61" i="1"/>
  <c r="G60" i="1" s="1"/>
  <c r="G59" i="1" s="1"/>
  <c r="F61" i="1"/>
  <c r="F60" i="1" s="1"/>
  <c r="F59" i="1" s="1"/>
  <c r="F70" i="1" l="1"/>
  <c r="H136" i="1" l="1"/>
  <c r="H135" i="1" s="1"/>
  <c r="H134" i="1" s="1"/>
  <c r="H124" i="1" s="1"/>
  <c r="G136" i="1"/>
  <c r="G135" i="1" s="1"/>
  <c r="G134" i="1" s="1"/>
  <c r="F105" i="1" l="1"/>
  <c r="H111" i="1"/>
  <c r="H110" i="1" s="1"/>
  <c r="G111" i="1"/>
  <c r="G110" i="1" s="1"/>
  <c r="F111" i="1"/>
  <c r="F110" i="1" s="1"/>
  <c r="H102" i="1"/>
  <c r="G102" i="1"/>
  <c r="G101" i="1" s="1"/>
  <c r="H101" i="1"/>
  <c r="F102" i="1"/>
  <c r="F101" i="1" s="1"/>
  <c r="H120" i="1"/>
  <c r="H119" i="1" s="1"/>
  <c r="H115" i="1" s="1"/>
  <c r="H114" i="1" s="1"/>
  <c r="H113" i="1" s="1"/>
  <c r="G120" i="1"/>
  <c r="G119" i="1" s="1"/>
  <c r="F120" i="1"/>
  <c r="F119" i="1" s="1"/>
  <c r="F136" i="1"/>
  <c r="F135" i="1" s="1"/>
  <c r="F134" i="1" s="1"/>
  <c r="F115" i="1" l="1"/>
  <c r="F114" i="1" s="1"/>
  <c r="F113" i="1" s="1"/>
  <c r="G115" i="1"/>
  <c r="G114" i="1" s="1"/>
  <c r="G113" i="1" s="1"/>
  <c r="H76" i="1"/>
  <c r="H75" i="1" s="1"/>
  <c r="H74" i="1" s="1"/>
  <c r="H73" i="1" s="1"/>
  <c r="H72" i="1" s="1"/>
  <c r="G76" i="1"/>
  <c r="G75" i="1" s="1"/>
  <c r="G74" i="1" s="1"/>
  <c r="G73" i="1" s="1"/>
  <c r="G72" i="1" s="1"/>
  <c r="F76" i="1" l="1"/>
  <c r="F75" i="1" s="1"/>
  <c r="F74" i="1" s="1"/>
  <c r="F73" i="1" s="1"/>
  <c r="F72" i="1" s="1"/>
  <c r="H56" i="1" l="1"/>
  <c r="H55" i="1" s="1"/>
  <c r="G57" i="1"/>
  <c r="G56" i="1" s="1"/>
  <c r="G55" i="1" s="1"/>
  <c r="F57" i="1"/>
  <c r="F56" i="1" s="1"/>
  <c r="F55" i="1" s="1"/>
  <c r="H69" i="1" l="1"/>
  <c r="H68" i="1" s="1"/>
  <c r="H67" i="1" s="1"/>
  <c r="G69" i="1"/>
  <c r="G68" i="1" s="1"/>
  <c r="G67" i="1" s="1"/>
  <c r="F69" i="1"/>
  <c r="H108" i="1" l="1"/>
  <c r="H107" i="1" s="1"/>
  <c r="H106" i="1" s="1"/>
  <c r="G108" i="1"/>
  <c r="G107" i="1" s="1"/>
  <c r="F108" i="1"/>
  <c r="F107" i="1" s="1"/>
  <c r="H34" i="1"/>
  <c r="H33" i="1" s="1"/>
  <c r="H32" i="1" s="1"/>
  <c r="H31" i="1" s="1"/>
  <c r="H30" i="1" s="1"/>
  <c r="H29" i="1" s="1"/>
  <c r="G34" i="1"/>
  <c r="G33" i="1" s="1"/>
  <c r="G32" i="1" s="1"/>
  <c r="G31" i="1" s="1"/>
  <c r="G30" i="1" s="1"/>
  <c r="G29" i="1" s="1"/>
  <c r="F34" i="1"/>
  <c r="F33" i="1" s="1"/>
  <c r="F32" i="1" s="1"/>
  <c r="F31" i="1" s="1"/>
  <c r="F30" i="1" s="1"/>
  <c r="F29" i="1" s="1"/>
  <c r="H99" i="1"/>
  <c r="H98" i="1" s="1"/>
  <c r="H97" i="1" s="1"/>
  <c r="H96" i="1" s="1"/>
  <c r="H95" i="1" s="1"/>
  <c r="G99" i="1"/>
  <c r="G98" i="1" s="1"/>
  <c r="G97" i="1" s="1"/>
  <c r="G96" i="1" s="1"/>
  <c r="G95" i="1" s="1"/>
  <c r="F99" i="1"/>
  <c r="F98" i="1" s="1"/>
  <c r="F97" i="1" s="1"/>
  <c r="F96" i="1" l="1"/>
  <c r="F95" i="1" s="1"/>
  <c r="H105" i="1"/>
  <c r="H104" i="1" s="1"/>
  <c r="F106" i="1"/>
  <c r="G106" i="1"/>
  <c r="F128" i="1"/>
  <c r="F127" i="1" s="1"/>
  <c r="F126" i="1" s="1"/>
  <c r="G128" i="1"/>
  <c r="G127" i="1" s="1"/>
  <c r="G126" i="1" s="1"/>
  <c r="H128" i="1"/>
  <c r="H127" i="1" s="1"/>
  <c r="H126" i="1" s="1"/>
  <c r="F132" i="1"/>
  <c r="F131" i="1" s="1"/>
  <c r="F130" i="1" s="1"/>
  <c r="G132" i="1"/>
  <c r="G131" i="1" s="1"/>
  <c r="G130" i="1" s="1"/>
  <c r="H132" i="1"/>
  <c r="H131" i="1" s="1"/>
  <c r="H130" i="1" s="1"/>
  <c r="G105" i="1" l="1"/>
  <c r="G104" i="1" s="1"/>
  <c r="F104" i="1"/>
  <c r="G124" i="1" l="1"/>
  <c r="G123" i="1" s="1"/>
  <c r="H123" i="1"/>
  <c r="F124" i="1"/>
  <c r="F123" i="1" s="1"/>
  <c r="H93" i="1"/>
  <c r="H92" i="1" s="1"/>
  <c r="H91" i="1" s="1"/>
  <c r="G93" i="1"/>
  <c r="G92" i="1" s="1"/>
  <c r="G91" i="1" s="1"/>
  <c r="F93" i="1"/>
  <c r="F92" i="1" s="1"/>
  <c r="F91" i="1" s="1"/>
  <c r="H89" i="1"/>
  <c r="H88" i="1" s="1"/>
  <c r="H87" i="1" s="1"/>
  <c r="H86" i="1" s="1"/>
  <c r="H85" i="1" s="1"/>
  <c r="G89" i="1"/>
  <c r="G88" i="1" s="1"/>
  <c r="G87" i="1" s="1"/>
  <c r="G86" i="1" s="1"/>
  <c r="G85" i="1" s="1"/>
  <c r="F89" i="1"/>
  <c r="F88" i="1" s="1"/>
  <c r="F87" i="1" s="1"/>
  <c r="F86" i="1" s="1"/>
  <c r="F85" i="1" s="1"/>
  <c r="H83" i="1"/>
  <c r="H82" i="1" s="1"/>
  <c r="H81" i="1" s="1"/>
  <c r="H80" i="1" s="1"/>
  <c r="H79" i="1" s="1"/>
  <c r="G83" i="1"/>
  <c r="G82" i="1" s="1"/>
  <c r="G81" i="1" s="1"/>
  <c r="G80" i="1" s="1"/>
  <c r="G79" i="1" s="1"/>
  <c r="F83" i="1"/>
  <c r="F82" i="1" s="1"/>
  <c r="F81" i="1" s="1"/>
  <c r="F80" i="1" s="1"/>
  <c r="F79" i="1" s="1"/>
  <c r="H53" i="1"/>
  <c r="H52" i="1" s="1"/>
  <c r="H51" i="1" s="1"/>
  <c r="G53" i="1"/>
  <c r="G52" i="1" s="1"/>
  <c r="G51" i="1" s="1"/>
  <c r="F53" i="1"/>
  <c r="F52" i="1" s="1"/>
  <c r="F51" i="1" s="1"/>
  <c r="H65" i="1"/>
  <c r="H64" i="1" s="1"/>
  <c r="H63" i="1" s="1"/>
  <c r="G65" i="1"/>
  <c r="G64" i="1" s="1"/>
  <c r="G63" i="1" s="1"/>
  <c r="F65" i="1"/>
  <c r="F64" i="1" s="1"/>
  <c r="F63" i="1" s="1"/>
  <c r="G71" i="1"/>
  <c r="H71" i="1"/>
  <c r="F71" i="1"/>
  <c r="H22" i="1"/>
  <c r="H21" i="1" s="1"/>
  <c r="H20" i="1" s="1"/>
  <c r="H19" i="1" s="1"/>
  <c r="G22" i="1"/>
  <c r="G21" i="1" s="1"/>
  <c r="G20" i="1" s="1"/>
  <c r="G19" i="1" s="1"/>
  <c r="H27" i="1"/>
  <c r="H26" i="1" s="1"/>
  <c r="H25" i="1" s="1"/>
  <c r="H24" i="1" s="1"/>
  <c r="G27" i="1"/>
  <c r="G26" i="1" s="1"/>
  <c r="G25" i="1" s="1"/>
  <c r="G24" i="1" s="1"/>
  <c r="F27" i="1"/>
  <c r="F26" i="1" s="1"/>
  <c r="F25" i="1" s="1"/>
  <c r="F24" i="1" s="1"/>
  <c r="F22" i="1"/>
  <c r="F21" i="1" s="1"/>
  <c r="F20" i="1" s="1"/>
  <c r="F19" i="1" s="1"/>
  <c r="H41" i="1"/>
  <c r="H40" i="1" s="1"/>
  <c r="H39" i="1" s="1"/>
  <c r="H38" i="1" s="1"/>
  <c r="H37" i="1" s="1"/>
  <c r="G41" i="1"/>
  <c r="G40" i="1" s="1"/>
  <c r="G39" i="1" s="1"/>
  <c r="G38" i="1" s="1"/>
  <c r="G37" i="1" s="1"/>
  <c r="H47" i="1"/>
  <c r="H46" i="1" s="1"/>
  <c r="H45" i="1" s="1"/>
  <c r="H44" i="1" s="1"/>
  <c r="H43" i="1" s="1"/>
  <c r="G47" i="1"/>
  <c r="G46" i="1" s="1"/>
  <c r="G45" i="1" s="1"/>
  <c r="G44" i="1" s="1"/>
  <c r="G43" i="1" s="1"/>
  <c r="F47" i="1"/>
  <c r="F46" i="1" s="1"/>
  <c r="F45" i="1" s="1"/>
  <c r="F44" i="1" s="1"/>
  <c r="F43" i="1" s="1"/>
  <c r="F41" i="1"/>
  <c r="F40" i="1" s="1"/>
  <c r="F39" i="1" s="1"/>
  <c r="F38" i="1" s="1"/>
  <c r="F37" i="1" s="1"/>
  <c r="G50" i="1" l="1"/>
  <c r="G49" i="1" s="1"/>
  <c r="F36" i="1"/>
  <c r="H50" i="1"/>
  <c r="H49" i="1" s="1"/>
  <c r="H18" i="1"/>
  <c r="G18" i="1"/>
  <c r="G36" i="1"/>
  <c r="H36" i="1"/>
  <c r="F18" i="1"/>
  <c r="G17" i="1" l="1"/>
  <c r="F68" i="1"/>
  <c r="F67" i="1" s="1"/>
  <c r="F50" i="1" s="1"/>
  <c r="F49" i="1" l="1"/>
  <c r="F17" i="1" l="1"/>
</calcChain>
</file>

<file path=xl/sharedStrings.xml><?xml version="1.0" encoding="utf-8"?>
<sst xmlns="http://schemas.openxmlformats.org/spreadsheetml/2006/main" count="319" uniqueCount="147">
  <si>
    <t>Наименование</t>
  </si>
  <si>
    <t>ЦСР</t>
  </si>
  <si>
    <t>ВР</t>
  </si>
  <si>
    <t>Рз</t>
  </si>
  <si>
    <t>ПР</t>
  </si>
  <si>
    <t>Всего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</si>
  <si>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</si>
  <si>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</si>
  <si>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</si>
  <si>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</si>
  <si>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</si>
  <si>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</si>
  <si>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</si>
  <si>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Пенсионное обеспечение</t>
  </si>
  <si>
    <t>09</t>
  </si>
  <si>
    <t>02</t>
  </si>
  <si>
    <t>05</t>
  </si>
  <si>
    <t>07</t>
  </si>
  <si>
    <t>11</t>
  </si>
  <si>
    <t>Благоустройство</t>
  </si>
  <si>
    <t>Дорожное хозяйство (дорожные фонды)</t>
  </si>
  <si>
    <t>Резервные фонды</t>
  </si>
  <si>
    <t>Сумма
(тысяч рублей)</t>
  </si>
  <si>
    <t>1</t>
  </si>
  <si>
    <t>2</t>
  </si>
  <si>
    <t>3</t>
  </si>
  <si>
    <t>4</t>
  </si>
  <si>
    <t>2020 год</t>
  </si>
  <si>
    <t>08 0 00 00000</t>
  </si>
  <si>
    <t>Основные мероприятия "Обеспечения пожарной безопасности"</t>
  </si>
  <si>
    <t>Мероприятия в области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</si>
  <si>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</si>
  <si>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</si>
  <si>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08 1 02 00000</t>
  </si>
  <si>
    <t>08 1 02 11620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</si>
  <si>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</si>
  <si>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</si>
  <si>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08 2 01 00000</t>
  </si>
  <si>
    <t>08 2 01 11550</t>
  </si>
  <si>
    <t>Основное мероприятие "Развитие молодежной политики"</t>
  </si>
  <si>
    <t xml:space="preserve">Мероприятия в сфере молодежной политики  </t>
  </si>
  <si>
    <t>04  0 00 00000</t>
  </si>
  <si>
    <t>04 0 02 11680</t>
  </si>
  <si>
    <t>Основное мероприятие "Развитие физической культуры "</t>
  </si>
  <si>
    <t xml:space="preserve">Мероприятия по организации и проведение физкультурных спортивно-массовых  мероприятий </t>
  </si>
  <si>
    <t>04 0 01 00000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</si>
  <si>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</si>
  <si>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Мероприятия по газификации территории</t>
  </si>
  <si>
    <t>11 0 00 00000</t>
  </si>
  <si>
    <t>11 0 01 00000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</si>
  <si>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</si>
  <si>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</si>
  <si>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</si>
  <si>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</si>
  <si>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</si>
  <si>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10 0 01 00000</t>
  </si>
  <si>
    <t>Мероприятия по  благоустройству территории и создание мест отдыха</t>
  </si>
  <si>
    <t>12 0 01 00000</t>
  </si>
  <si>
    <t>12 0 01 13280</t>
  </si>
  <si>
    <t>12 0 00 00000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</si>
  <si>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</si>
  <si>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</si>
  <si>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14 0 01 00000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</si>
  <si>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</si>
  <si>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</si>
  <si>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Итого непрограммные расходы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</si>
  <si>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</si>
  <si>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</si>
  <si>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</si>
  <si>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</si>
  <si>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</si>
  <si>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</si>
  <si>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</si>
  <si>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</si>
  <si>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</si>
  <si>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</si>
  <si>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</si>
  <si>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</si>
  <si>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</si>
  <si>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</si>
  <si>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</si>
  <si>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</si>
  <si>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</si>
  <si>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 xml:space="preserve">РАСПРЕДЕЛЕНИЕ  </t>
  </si>
  <si>
    <t>Муниципальная программа "Безопасность на территории Шапкинкого сельского поселения Тосненского района Ленинградской области ".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</si>
  <si>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Лениградской области "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</si>
  <si>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</si>
  <si>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</si>
  <si>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14 0 01 13180</t>
  </si>
  <si>
    <t>2021 год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</si>
  <si>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</si>
  <si>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</si>
  <si>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</si>
  <si>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25 0 00 00000</t>
  </si>
  <si>
    <t>25 0 01 00000</t>
  </si>
  <si>
    <t>25 0 01 14310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</si>
  <si>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</si>
  <si>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</si>
  <si>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</si>
  <si>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</si>
  <si>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</si>
  <si>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</si>
  <si>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</si>
  <si>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</si>
  <si>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</si>
  <si>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</si>
  <si>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</si>
  <si>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</si>
  <si>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</si>
  <si>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</si>
  <si>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</si>
  <si>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 xml:space="preserve">Молодежная политика 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</si>
  <si>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</si>
  <si>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</si>
  <si>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>10 0 01 10100</t>
  </si>
  <si>
    <t>10 0 01 10110</t>
  </si>
  <si>
    <t>10 0 01 S0140</t>
  </si>
  <si>
    <t>10 0 01 10120</t>
  </si>
  <si>
    <t>Коммунальное хозяйство</t>
  </si>
  <si>
    <t>Основные мероприятия "Мероприятия по обеспечению общественного порядка и профилактике  правонарушений на территории Шапкинского сельского поселения Тосненского района Ленинградской области"</t>
  </si>
  <si>
    <t>11 0 01 S0200</t>
  </si>
  <si>
    <t>29 0 00 00000</t>
  </si>
  <si>
    <t>29 0 01 00000</t>
  </si>
  <si>
    <t>29 0 01 S4770</t>
  </si>
  <si>
    <t>Капитальные вложения в объекты государственной (муниципальной) собственности</t>
  </si>
  <si>
    <t>Бюджетные инвестиции</t>
  </si>
  <si>
    <r>
      <t xml:space="preserve">Мероприятия в области коммунального хозяйства </t>
    </r>
    <r>
      <rPr>
        <sz val="10"/>
        <color indexed="10"/>
        <rFont val="Times New Roman"/>
        <family val="1"/>
        <charset val="204"/>
      </rPr>
      <t/>
    </r>
  </si>
  <si>
    <t>2022 год</t>
  </si>
  <si>
    <t>99 9 01 10110</t>
  </si>
  <si>
    <t>25 0 01 S4310</t>
  </si>
  <si>
    <t xml:space="preserve">09 </t>
  </si>
  <si>
    <t>04 0 02 00000</t>
  </si>
  <si>
    <t>04 0 01 11300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</si>
  <si>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</si>
  <si>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t>08 1 002 00000</t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</si>
  <si>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актов".</t>
    </r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</si>
  <si>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  </r>
  </si>
  <si>
    <t>08 2 00 00000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</si>
  <si>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</si>
  <si>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Мероприятия по устойчивому развитию части территорий</t>
  </si>
  <si>
    <t>Основное мероприятие "Поддержка  проектов местных инициатив граждан"</t>
  </si>
  <si>
    <t>999 01 S0140</t>
  </si>
  <si>
    <t>Приложение № 11</t>
  </si>
  <si>
    <t>Приложение №6</t>
  </si>
  <si>
    <t xml:space="preserve">бюджетных ассигнований дорожного фонда бюджета Шапкинского сельского поселения Тосненского района Ленинградской области  на 2020 год и плановый период 2021 и 2022 годов </t>
  </si>
  <si>
    <t>от 24.12.2019    №  16</t>
  </si>
  <si>
    <t>от  08.05.2020 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</si>
</sst>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"/>
    <numFmt numFmtId="166" formatCode="?"/>
    <numFmt numFmtId="167" formatCode="#,##0.000"/>
    <numFmt numFmtId="168" formatCode="#,##0.00000"/>
    <numFmt numFmtId="169" formatCode="0000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4" fillId="2" borderId="1"/>
    <xf numFmtId="0" fontId="7" fillId="2" borderId="1"/>
    <xf numFmtId="0" fontId="7" fillId="2" borderId="1"/>
    <xf numFmtId="0" fontId="7" fillId="2" borderId="1"/>
    <xf numFmtId="0" fontId="1" fillId="2" borderId="1"/>
    <xf numFmtId="0" fontId="8" fillId="2" borderId="1"/>
    <xf numFmtId="0" fontId="8" fillId="2" borderId="1"/>
    <xf numFmtId="0" fontId="8" fillId="2" borderId="1"/>
    <xf numFmtId="0" fontId="8" fillId="2" borderId="1"/>
    <xf numFmtId="0" fontId="9" fillId="2" borderId="1"/>
    <xf numFmtId="0" fontId="8" fillId="2" borderId="1"/>
    <xf numFmtId="9" fontId="10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10" fillId="2" borderId="1" applyFont="0" applyFill="0" applyBorder="0" applyAlignment="0" applyProtection="0"/>
    <xf numFmtId="164" fontId="10" fillId="2" borderId="1" applyFont="0" applyFill="0" applyBorder="0" applyAlignment="0" applyProtection="0"/>
    <xf numFmtId="164" fontId="10" fillId="2" borderId="1" applyFont="0" applyFill="0" applyBorder="0" applyAlignment="0" applyProtection="0"/>
    <xf numFmtId="164" fontId="10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7" fillId="2" borderId="1"/>
  </cellStyleXfs>
  <cellXfs count="89">
    <xf numFmtId="0" fontId="0" fillId="0" borderId="0" xfId="0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167" fontId="5" fillId="3" borderId="0" xfId="0" applyNumberFormat="1" applyFont="1" applyFill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/>
    </xf>
    <xf numFmtId="49" fontId="2" fillId="3" borderId="5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68" fontId="3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top" wrapText="1"/>
    </xf>
    <xf numFmtId="168" fontId="3" fillId="3" borderId="5" xfId="0" applyNumberFormat="1" applyFont="1" applyFill="1" applyBorder="1" applyAlignment="1">
      <alignment horizontal="center" vertical="center"/>
    </xf>
    <xf numFmtId="49" fontId="3" fillId="3" borderId="2" xfId="3" applyNumberFormat="1" applyFont="1" applyFill="1" applyBorder="1" applyAlignment="1">
      <alignment horizontal="center" vertical="center" wrapText="1"/>
    </xf>
    <xf numFmtId="168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top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49" fontId="3" fillId="3" borderId="6" xfId="1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top" wrapText="1"/>
    </xf>
    <xf numFmtId="168" fontId="3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top" wrapText="1"/>
    </xf>
    <xf numFmtId="168" fontId="2" fillId="3" borderId="2" xfId="0" applyNumberFormat="1" applyFont="1" applyFill="1" applyBorder="1" applyAlignment="1">
      <alignment horizontal="center" vertical="top" wrapText="1"/>
    </xf>
    <xf numFmtId="0" fontId="12" fillId="3" borderId="0" xfId="0" applyFont="1" applyFill="1"/>
    <xf numFmtId="169" fontId="2" fillId="3" borderId="2" xfId="5" applyNumberFormat="1" applyFont="1" applyFill="1" applyBorder="1" applyAlignment="1">
      <alignment vertical="center" wrapText="1"/>
    </xf>
    <xf numFmtId="49" fontId="2" fillId="3" borderId="2" xfId="6" applyNumberFormat="1" applyFont="1" applyFill="1" applyBorder="1" applyAlignment="1">
      <alignment horizontal="center" vertical="center" wrapText="1"/>
    </xf>
    <xf numFmtId="169" fontId="3" fillId="3" borderId="2" xfId="5" applyNumberFormat="1" applyFont="1" applyFill="1" applyBorder="1" applyAlignment="1">
      <alignment vertical="center" wrapText="1"/>
    </xf>
    <xf numFmtId="49" fontId="3" fillId="3" borderId="2" xfId="5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center" vertical="center" wrapText="1"/>
    </xf>
    <xf numFmtId="169" fontId="3" fillId="3" borderId="2" xfId="6" applyNumberFormat="1" applyFont="1" applyFill="1" applyBorder="1" applyAlignment="1">
      <alignment horizontal="left" vertical="center" wrapText="1"/>
    </xf>
    <xf numFmtId="169" fontId="3" fillId="3" borderId="2" xfId="6" applyNumberFormat="1" applyFont="1" applyFill="1" applyBorder="1" applyAlignment="1">
      <alignment vertical="top" wrapText="1"/>
    </xf>
    <xf numFmtId="0" fontId="13" fillId="3" borderId="0" xfId="0" applyFont="1" applyFill="1"/>
    <xf numFmtId="0" fontId="2" fillId="3" borderId="2" xfId="2" applyFont="1" applyFill="1" applyBorder="1" applyAlignment="1">
      <alignment horizontal="justify" vertical="center" wrapText="1"/>
    </xf>
    <xf numFmtId="0" fontId="13" fillId="3" borderId="0" xfId="0" applyFont="1" applyFill="1" applyAlignment="1">
      <alignment horizontal="left" vertical="top"/>
    </xf>
    <xf numFmtId="0" fontId="13" fillId="3" borderId="0" xfId="0" applyFont="1" applyFill="1" applyAlignment="1">
      <alignment horizontal="center" vertical="top"/>
    </xf>
    <xf numFmtId="0" fontId="2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justify" vertical="center"/>
    </xf>
    <xf numFmtId="0" fontId="3" fillId="3" borderId="5" xfId="1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2" xfId="4" applyFont="1" applyFill="1" applyBorder="1" applyAlignment="1">
      <alignment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1" applyNumberFormat="1" applyFont="1" applyFill="1" applyBorder="1" applyAlignment="1">
      <alignment horizontal="center" vertical="top" wrapText="1"/>
    </xf>
    <xf numFmtId="49" fontId="2" fillId="3" borderId="5" xfId="1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/>
    </xf>
  </cellXfs>
  <cellStyles count="23">
    <cellStyle name="Обычный" xfId="0" builtinId="0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view="pageBreakPreview" zoomScale="60" zoomScaleNormal="100" workbookViewId="0">
      <selection activeCell="G3" sqref="G3:H3"/>
    </sheetView>
  </sheetViews>
  <sheetFormatPr defaultRowHeight="15" x14ac:dyDescent="0.25"/>
  <cols>
    <col min="1" max="1" width="61.42578125" style="68" customWidth="1"/>
    <col min="2" max="2" width="16.42578125" style="69" customWidth="1"/>
    <col min="3" max="5" width="7.42578125" style="69" customWidth="1"/>
    <col min="6" max="8" width="16.42578125" style="69" customWidth="1"/>
    <col min="9" max="16384" width="9.140625" style="66"/>
  </cols>
  <sheetData>
    <row r="1" spans="1:10" s="11" customFormat="1" ht="15.75" x14ac:dyDescent="0.25">
      <c r="A1" s="14"/>
      <c r="B1" s="13"/>
      <c r="C1" s="12"/>
      <c r="D1" s="12"/>
      <c r="E1" s="12"/>
      <c r="G1" s="18" t="s">
        <v>143</v>
      </c>
      <c r="H1" s="1"/>
      <c r="I1" s="2"/>
      <c r="J1" s="2"/>
    </row>
    <row r="2" spans="1:10" s="11" customFormat="1" ht="67.5" customHeight="1" x14ac:dyDescent="0.25">
      <c r="A2" s="14"/>
      <c r="B2" s="13"/>
      <c r="C2" s="12"/>
      <c r="D2" s="12"/>
      <c r="E2" s="12"/>
      <c r="G2" s="80" t="s">
        <v>112</v>
      </c>
      <c r="H2" s="80"/>
      <c r="I2" s="2"/>
      <c r="J2" s="2"/>
    </row>
    <row r="3" spans="1:10" s="11" customFormat="1" ht="21.75" customHeight="1" x14ac:dyDescent="0.25">
      <c r="A3" s="14"/>
      <c r="B3" s="13"/>
      <c r="C3" s="12"/>
      <c r="D3" s="12"/>
      <c r="E3" s="12"/>
      <c r="G3" s="81" t="s">
        <v>146</v>
      </c>
      <c r="H3" s="81"/>
      <c r="I3" s="2"/>
      <c r="J3" s="2"/>
    </row>
    <row r="4" spans="1:10" s="11" customFormat="1" ht="16.5" customHeight="1" x14ac:dyDescent="0.25">
      <c r="A4" s="14"/>
      <c r="B4" s="13"/>
      <c r="C4" s="12"/>
      <c r="D4" s="12"/>
      <c r="E4" s="12"/>
      <c r="G4" s="18" t="s">
        <v>142</v>
      </c>
      <c r="H4" s="1"/>
      <c r="I4" s="2"/>
      <c r="J4" s="2"/>
    </row>
    <row r="5" spans="1:10" s="11" customFormat="1" ht="66.75" customHeight="1" x14ac:dyDescent="0.25">
      <c r="A5" s="14"/>
      <c r="B5" s="13"/>
      <c r="C5" s="12"/>
      <c r="D5" s="12"/>
      <c r="E5" s="12"/>
      <c r="G5" s="80" t="s">
        <v>112</v>
      </c>
      <c r="H5" s="80"/>
      <c r="I5" s="2"/>
      <c r="J5" s="2"/>
    </row>
    <row r="6" spans="1:10" s="11" customFormat="1" ht="27" customHeight="1" x14ac:dyDescent="0.25">
      <c r="A6" s="14"/>
      <c r="B6" s="13"/>
      <c r="C6" s="12"/>
      <c r="D6" s="12"/>
      <c r="E6" s="12"/>
      <c r="G6" s="81" t="s">
        <v>145</v>
      </c>
      <c r="H6" s="81"/>
      <c r="I6" s="2"/>
      <c r="J6" s="2"/>
    </row>
    <row r="7" spans="1:10" s="11" customFormat="1" ht="24" hidden="1" customHeight="1" x14ac:dyDescent="0.25">
      <c r="A7" s="14"/>
      <c r="B7" s="13"/>
      <c r="C7" s="12"/>
      <c r="D7" s="12"/>
      <c r="E7" s="12"/>
      <c r="G7" s="18"/>
      <c r="H7" s="1"/>
      <c r="I7" s="2"/>
      <c r="J7" s="2"/>
    </row>
    <row r="8" spans="1:10" s="11" customFormat="1" ht="63" hidden="1" customHeight="1" x14ac:dyDescent="0.25">
      <c r="A8" s="14"/>
      <c r="B8" s="13"/>
      <c r="C8" s="12"/>
      <c r="D8" s="12"/>
      <c r="E8" s="12"/>
      <c r="G8" s="80"/>
      <c r="H8" s="80"/>
      <c r="I8" s="2"/>
      <c r="J8" s="2"/>
    </row>
    <row r="9" spans="1:10" s="11" customFormat="1" ht="28.5" customHeight="1" x14ac:dyDescent="0.25">
      <c r="A9" s="14"/>
      <c r="B9" s="13"/>
      <c r="C9" s="12"/>
      <c r="D9" s="12"/>
      <c r="E9" s="12"/>
      <c r="G9" s="88"/>
      <c r="H9" s="88"/>
      <c r="I9" s="2"/>
      <c r="J9" s="2"/>
    </row>
    <row r="10" spans="1:10" s="11" customFormat="1" ht="26.25" customHeight="1" x14ac:dyDescent="0.25">
      <c r="A10" s="82" t="s">
        <v>83</v>
      </c>
      <c r="B10" s="82"/>
      <c r="C10" s="82"/>
      <c r="D10" s="82"/>
      <c r="E10" s="82"/>
      <c r="F10" s="82"/>
      <c r="G10" s="82"/>
      <c r="H10" s="82"/>
    </row>
    <row r="11" spans="1:10" s="11" customFormat="1" ht="85.5" customHeight="1" x14ac:dyDescent="0.25">
      <c r="A11" s="82" t="s">
        <v>144</v>
      </c>
      <c r="B11" s="82"/>
      <c r="C11" s="82"/>
      <c r="D11" s="82"/>
      <c r="E11" s="82"/>
      <c r="F11" s="82"/>
      <c r="G11" s="82"/>
      <c r="H11" s="82"/>
    </row>
    <row r="12" spans="1:10" s="11" customFormat="1" ht="15.6" customHeight="1" x14ac:dyDescent="0.25">
      <c r="A12" s="55"/>
      <c r="B12" s="55"/>
      <c r="C12" s="55"/>
      <c r="D12" s="55"/>
      <c r="E12" s="55"/>
      <c r="F12" s="10"/>
    </row>
    <row r="13" spans="1:10" s="9" customFormat="1" ht="35.25" customHeight="1" x14ac:dyDescent="0.25">
      <c r="A13" s="84" t="s">
        <v>0</v>
      </c>
      <c r="B13" s="86" t="s">
        <v>1</v>
      </c>
      <c r="C13" s="86" t="s">
        <v>2</v>
      </c>
      <c r="D13" s="84" t="s">
        <v>3</v>
      </c>
      <c r="E13" s="84" t="s">
        <v>4</v>
      </c>
      <c r="F13" s="83" t="s">
        <v>22</v>
      </c>
      <c r="G13" s="83"/>
      <c r="H13" s="83"/>
    </row>
    <row r="14" spans="1:10" s="9" customFormat="1" ht="15.75" customHeight="1" x14ac:dyDescent="0.25">
      <c r="A14" s="85"/>
      <c r="B14" s="87"/>
      <c r="C14" s="87"/>
      <c r="D14" s="85"/>
      <c r="E14" s="85"/>
      <c r="F14" s="8" t="s">
        <v>27</v>
      </c>
      <c r="G14" s="8" t="s">
        <v>89</v>
      </c>
      <c r="H14" s="8" t="s">
        <v>127</v>
      </c>
    </row>
    <row r="15" spans="1:10" s="9" customFormat="1" ht="15.75" x14ac:dyDescent="0.25">
      <c r="A15" s="15" t="s">
        <v>23</v>
      </c>
      <c r="B15" s="15" t="s">
        <v>24</v>
      </c>
      <c r="C15" s="15" t="s">
        <v>25</v>
      </c>
      <c r="D15" s="15" t="s">
        <v>26</v>
      </c>
      <c r="E15" s="16">
        <v>5</v>
      </c>
      <c r="F15" s="17">
        <v>6</v>
      </c>
      <c r="G15" s="16">
        <v>7</v>
      </c>
      <c r="H15" s="17">
        <v>8</v>
      </c>
    </row>
    <row r="16" spans="1:10" s="58" customFormat="1" ht="15.75" x14ac:dyDescent="0.25">
      <c r="A16" s="56"/>
      <c r="B16" s="25"/>
      <c r="C16" s="24"/>
      <c r="D16" s="25"/>
      <c r="E16" s="25"/>
      <c r="F16" s="57"/>
      <c r="G16" s="57"/>
      <c r="H16" s="57"/>
    </row>
    <row r="17" spans="1:8" s="58" customFormat="1" ht="15.75" x14ac:dyDescent="0.25">
      <c r="A17" s="56" t="s">
        <v>5</v>
      </c>
      <c r="B17" s="25"/>
      <c r="C17" s="24"/>
      <c r="D17" s="25"/>
      <c r="E17" s="25"/>
      <c r="F17" s="57">
        <f>F18+F36+F49+F71+F79+F85+F95+F104+F113</f>
        <v>4510.1851200000001</v>
      </c>
      <c r="G17" s="57">
        <f t="shared" ref="G17" si="0">G18+G36+G49+G71+G79+G85+G95+G104+G113</f>
        <v>2423.9610000000002</v>
      </c>
      <c r="H17" s="57">
        <f>H18+H36+H49+H71+H79+H85+H95+H104+H113</f>
        <v>0</v>
      </c>
    </row>
    <row r="18" spans="1:8" s="58" customFormat="1" ht="69.75" hidden="1" customHeight="1" x14ac:dyDescent="0.25">
      <c r="A18" s="49" t="s">
        <v>138</v>
      </c>
      <c r="B18" s="7" t="s">
        <v>41</v>
      </c>
      <c r="C18" s="24"/>
      <c r="D18" s="25"/>
      <c r="E18" s="25"/>
      <c r="F18" s="22">
        <f>F19+F24</f>
        <v>0</v>
      </c>
      <c r="G18" s="22">
        <f>G19+G24</f>
        <v>0</v>
      </c>
      <c r="H18" s="22">
        <f>H19+H24</f>
        <v>0</v>
      </c>
    </row>
    <row r="19" spans="1:8" s="58" customFormat="1" ht="28.5" hidden="1" customHeight="1" x14ac:dyDescent="0.25">
      <c r="A19" s="70" t="s">
        <v>43</v>
      </c>
      <c r="B19" s="7" t="s">
        <v>45</v>
      </c>
      <c r="C19" s="24"/>
      <c r="D19" s="25"/>
      <c r="E19" s="25"/>
      <c r="F19" s="22">
        <f>F20</f>
        <v>0</v>
      </c>
      <c r="G19" s="22">
        <f t="shared" ref="G19:H22" si="1">G20</f>
        <v>0</v>
      </c>
      <c r="H19" s="22">
        <f t="shared" si="1"/>
        <v>0</v>
      </c>
    </row>
    <row r="20" spans="1:8" s="58" customFormat="1" ht="31.5" hidden="1" x14ac:dyDescent="0.25">
      <c r="A20" s="71" t="s">
        <v>44</v>
      </c>
      <c r="B20" s="6" t="s">
        <v>132</v>
      </c>
      <c r="C20" s="17"/>
      <c r="D20" s="15"/>
      <c r="E20" s="15"/>
      <c r="F20" s="29">
        <f>F21</f>
        <v>0</v>
      </c>
      <c r="G20" s="29">
        <f t="shared" si="1"/>
        <v>0</v>
      </c>
      <c r="H20" s="29">
        <f t="shared" si="1"/>
        <v>0</v>
      </c>
    </row>
    <row r="21" spans="1:8" s="58" customFormat="1" ht="31.5" hidden="1" x14ac:dyDescent="0.25">
      <c r="A21" s="71" t="s">
        <v>31</v>
      </c>
      <c r="B21" s="6" t="s">
        <v>132</v>
      </c>
      <c r="C21" s="17">
        <v>200</v>
      </c>
      <c r="D21" s="15"/>
      <c r="E21" s="15"/>
      <c r="F21" s="29">
        <f>F22</f>
        <v>0</v>
      </c>
      <c r="G21" s="29">
        <f t="shared" si="1"/>
        <v>0</v>
      </c>
      <c r="H21" s="29">
        <f t="shared" si="1"/>
        <v>0</v>
      </c>
    </row>
    <row r="22" spans="1:8" s="58" customFormat="1" ht="31.5" hidden="1" x14ac:dyDescent="0.25">
      <c r="A22" s="40" t="s">
        <v>32</v>
      </c>
      <c r="B22" s="6" t="s">
        <v>132</v>
      </c>
      <c r="C22" s="17">
        <v>240</v>
      </c>
      <c r="D22" s="15"/>
      <c r="E22" s="15"/>
      <c r="F22" s="29">
        <f>F23</f>
        <v>0</v>
      </c>
      <c r="G22" s="29">
        <f t="shared" si="1"/>
        <v>0</v>
      </c>
      <c r="H22" s="29">
        <f t="shared" si="1"/>
        <v>0</v>
      </c>
    </row>
    <row r="23" spans="1:8" s="58" customFormat="1" ht="15.75" hidden="1" x14ac:dyDescent="0.25">
      <c r="A23" s="40" t="s">
        <v>87</v>
      </c>
      <c r="B23" s="6" t="s">
        <v>132</v>
      </c>
      <c r="C23" s="17">
        <v>240</v>
      </c>
      <c r="D23" s="15" t="s">
        <v>18</v>
      </c>
      <c r="E23" s="15" t="s">
        <v>7</v>
      </c>
      <c r="F23" s="29"/>
      <c r="G23" s="29">
        <v>0</v>
      </c>
      <c r="H23" s="29">
        <v>0</v>
      </c>
    </row>
    <row r="24" spans="1:8" s="58" customFormat="1" ht="31.5" hidden="1" x14ac:dyDescent="0.25">
      <c r="A24" s="70" t="s">
        <v>39</v>
      </c>
      <c r="B24" s="7" t="s">
        <v>131</v>
      </c>
      <c r="C24" s="24"/>
      <c r="D24" s="25"/>
      <c r="E24" s="25"/>
      <c r="F24" s="22">
        <f>F25</f>
        <v>0</v>
      </c>
      <c r="G24" s="22">
        <f t="shared" ref="G24:H27" si="2">G25</f>
        <v>0</v>
      </c>
      <c r="H24" s="22">
        <f t="shared" si="2"/>
        <v>0</v>
      </c>
    </row>
    <row r="25" spans="1:8" s="58" customFormat="1" ht="15.75" hidden="1" x14ac:dyDescent="0.25">
      <c r="A25" s="71" t="s">
        <v>40</v>
      </c>
      <c r="B25" s="6" t="s">
        <v>42</v>
      </c>
      <c r="C25" s="17"/>
      <c r="D25" s="15"/>
      <c r="E25" s="15"/>
      <c r="F25" s="29">
        <f>F26</f>
        <v>0</v>
      </c>
      <c r="G25" s="29">
        <f t="shared" si="2"/>
        <v>0</v>
      </c>
      <c r="H25" s="29">
        <f t="shared" si="2"/>
        <v>0</v>
      </c>
    </row>
    <row r="26" spans="1:8" s="58" customFormat="1" ht="31.5" hidden="1" x14ac:dyDescent="0.25">
      <c r="A26" s="71" t="s">
        <v>31</v>
      </c>
      <c r="B26" s="6" t="s">
        <v>42</v>
      </c>
      <c r="C26" s="17">
        <v>200</v>
      </c>
      <c r="D26" s="15"/>
      <c r="E26" s="15"/>
      <c r="F26" s="29">
        <f>F27</f>
        <v>0</v>
      </c>
      <c r="G26" s="29">
        <f t="shared" si="2"/>
        <v>0</v>
      </c>
      <c r="H26" s="29">
        <f t="shared" si="2"/>
        <v>0</v>
      </c>
    </row>
    <row r="27" spans="1:8" s="58" customFormat="1" ht="31.5" hidden="1" x14ac:dyDescent="0.25">
      <c r="A27" s="40" t="s">
        <v>32</v>
      </c>
      <c r="B27" s="6" t="s">
        <v>42</v>
      </c>
      <c r="C27" s="17">
        <v>240</v>
      </c>
      <c r="D27" s="15"/>
      <c r="E27" s="15"/>
      <c r="F27" s="29">
        <f>F28</f>
        <v>0</v>
      </c>
      <c r="G27" s="29">
        <f t="shared" si="2"/>
        <v>0</v>
      </c>
      <c r="H27" s="29">
        <f t="shared" si="2"/>
        <v>0</v>
      </c>
    </row>
    <row r="28" spans="1:8" s="58" customFormat="1" ht="15.75" hidden="1" x14ac:dyDescent="0.25">
      <c r="A28" s="40" t="s">
        <v>111</v>
      </c>
      <c r="B28" s="6" t="s">
        <v>42</v>
      </c>
      <c r="C28" s="17">
        <v>240</v>
      </c>
      <c r="D28" s="15" t="s">
        <v>17</v>
      </c>
      <c r="E28" s="15" t="s">
        <v>17</v>
      </c>
      <c r="F28" s="29"/>
      <c r="G28" s="29">
        <v>0</v>
      </c>
      <c r="H28" s="29">
        <v>0</v>
      </c>
    </row>
    <row r="29" spans="1:8" s="58" customFormat="1" ht="47.25" hidden="1" x14ac:dyDescent="0.25">
      <c r="A29" s="59" t="s">
        <v>100</v>
      </c>
      <c r="B29" s="60" t="s">
        <v>107</v>
      </c>
      <c r="C29" s="24"/>
      <c r="D29" s="25"/>
      <c r="E29" s="25"/>
      <c r="F29" s="22">
        <f t="shared" ref="F29:F34" si="3">F30</f>
        <v>0</v>
      </c>
      <c r="G29" s="22">
        <f t="shared" ref="G29:H34" si="4">G30</f>
        <v>0</v>
      </c>
      <c r="H29" s="22">
        <f t="shared" si="4"/>
        <v>0</v>
      </c>
    </row>
    <row r="30" spans="1:8" s="58" customFormat="1" ht="15.75" hidden="1" x14ac:dyDescent="0.25">
      <c r="A30" s="61" t="s">
        <v>101</v>
      </c>
      <c r="B30" s="62" t="s">
        <v>108</v>
      </c>
      <c r="C30" s="17"/>
      <c r="D30" s="15"/>
      <c r="E30" s="15"/>
      <c r="F30" s="29">
        <f t="shared" si="3"/>
        <v>0</v>
      </c>
      <c r="G30" s="29">
        <f t="shared" si="4"/>
        <v>0</v>
      </c>
      <c r="H30" s="29">
        <f t="shared" si="4"/>
        <v>0</v>
      </c>
    </row>
    <row r="31" spans="1:8" s="58" customFormat="1" ht="31.5" hidden="1" x14ac:dyDescent="0.25">
      <c r="A31" s="61" t="s">
        <v>102</v>
      </c>
      <c r="B31" s="63" t="s">
        <v>109</v>
      </c>
      <c r="C31" s="17"/>
      <c r="D31" s="15"/>
      <c r="E31" s="15"/>
      <c r="F31" s="29">
        <f t="shared" si="3"/>
        <v>0</v>
      </c>
      <c r="G31" s="29">
        <f t="shared" si="4"/>
        <v>0</v>
      </c>
      <c r="H31" s="29">
        <f t="shared" si="4"/>
        <v>0</v>
      </c>
    </row>
    <row r="32" spans="1:8" s="58" customFormat="1" ht="47.25" hidden="1" x14ac:dyDescent="0.25">
      <c r="A32" s="64" t="s">
        <v>103</v>
      </c>
      <c r="B32" s="62" t="s">
        <v>110</v>
      </c>
      <c r="C32" s="17"/>
      <c r="D32" s="15"/>
      <c r="E32" s="15"/>
      <c r="F32" s="29">
        <f t="shared" si="3"/>
        <v>0</v>
      </c>
      <c r="G32" s="29">
        <f t="shared" si="4"/>
        <v>0</v>
      </c>
      <c r="H32" s="29">
        <f t="shared" si="4"/>
        <v>0</v>
      </c>
    </row>
    <row r="33" spans="1:8" s="58" customFormat="1" ht="15.75" hidden="1" x14ac:dyDescent="0.25">
      <c r="A33" s="64" t="s">
        <v>10</v>
      </c>
      <c r="B33" s="62" t="s">
        <v>110</v>
      </c>
      <c r="C33" s="17">
        <v>300</v>
      </c>
      <c r="D33" s="15"/>
      <c r="E33" s="15"/>
      <c r="F33" s="29">
        <f t="shared" si="3"/>
        <v>0</v>
      </c>
      <c r="G33" s="29">
        <f t="shared" si="4"/>
        <v>0</v>
      </c>
      <c r="H33" s="29">
        <f t="shared" si="4"/>
        <v>0</v>
      </c>
    </row>
    <row r="34" spans="1:8" s="58" customFormat="1" ht="34.5" hidden="1" customHeight="1" x14ac:dyDescent="0.25">
      <c r="A34" s="65" t="s">
        <v>104</v>
      </c>
      <c r="B34" s="62" t="s">
        <v>110</v>
      </c>
      <c r="C34" s="17">
        <v>320</v>
      </c>
      <c r="D34" s="15"/>
      <c r="E34" s="15"/>
      <c r="F34" s="29">
        <f t="shared" si="3"/>
        <v>0</v>
      </c>
      <c r="G34" s="29">
        <f t="shared" si="4"/>
        <v>0</v>
      </c>
      <c r="H34" s="29">
        <f t="shared" si="4"/>
        <v>0</v>
      </c>
    </row>
    <row r="35" spans="1:8" s="58" customFormat="1" ht="15.75" hidden="1" x14ac:dyDescent="0.25">
      <c r="A35" s="64" t="s">
        <v>105</v>
      </c>
      <c r="B35" s="62" t="s">
        <v>110</v>
      </c>
      <c r="C35" s="17">
        <v>320</v>
      </c>
      <c r="D35" s="15" t="s">
        <v>106</v>
      </c>
      <c r="E35" s="15" t="s">
        <v>12</v>
      </c>
      <c r="F35" s="38">
        <v>0</v>
      </c>
      <c r="G35" s="38">
        <v>0</v>
      </c>
      <c r="H35" s="38">
        <v>0</v>
      </c>
    </row>
    <row r="36" spans="1:8" s="58" customFormat="1" ht="52.5" hidden="1" customHeight="1" x14ac:dyDescent="0.25">
      <c r="A36" s="72" t="s">
        <v>84</v>
      </c>
      <c r="B36" s="47" t="s">
        <v>28</v>
      </c>
      <c r="C36" s="30"/>
      <c r="D36" s="47"/>
      <c r="E36" s="47"/>
      <c r="F36" s="22">
        <f>F38+F44</f>
        <v>0</v>
      </c>
      <c r="G36" s="22">
        <f t="shared" ref="G36:H36" si="5">G38+G44</f>
        <v>0</v>
      </c>
      <c r="H36" s="22">
        <f t="shared" si="5"/>
        <v>0</v>
      </c>
    </row>
    <row r="37" spans="1:8" s="58" customFormat="1" ht="106.5" hidden="1" customHeight="1" x14ac:dyDescent="0.25">
      <c r="A37" s="73" t="s">
        <v>136</v>
      </c>
      <c r="B37" s="47" t="s">
        <v>134</v>
      </c>
      <c r="C37" s="30"/>
      <c r="D37" s="47"/>
      <c r="E37" s="47"/>
      <c r="F37" s="22">
        <f>F38</f>
        <v>0</v>
      </c>
      <c r="G37" s="22">
        <f t="shared" ref="G37:H37" si="6">G38</f>
        <v>0</v>
      </c>
      <c r="H37" s="22">
        <f t="shared" si="6"/>
        <v>0</v>
      </c>
    </row>
    <row r="38" spans="1:8" ht="31.5" hidden="1" x14ac:dyDescent="0.25">
      <c r="A38" s="72" t="s">
        <v>29</v>
      </c>
      <c r="B38" s="47" t="s">
        <v>33</v>
      </c>
      <c r="C38" s="30"/>
      <c r="D38" s="47"/>
      <c r="E38" s="47"/>
      <c r="F38" s="22">
        <f>F39</f>
        <v>0</v>
      </c>
      <c r="G38" s="22">
        <f t="shared" ref="G38:H41" si="7">G39</f>
        <v>0</v>
      </c>
      <c r="H38" s="22">
        <f t="shared" si="7"/>
        <v>0</v>
      </c>
    </row>
    <row r="39" spans="1:8" ht="15.75" hidden="1" x14ac:dyDescent="0.25">
      <c r="A39" s="71" t="s">
        <v>30</v>
      </c>
      <c r="B39" s="21" t="s">
        <v>34</v>
      </c>
      <c r="C39" s="20"/>
      <c r="D39" s="21"/>
      <c r="E39" s="21"/>
      <c r="F39" s="29">
        <f>F40</f>
        <v>0</v>
      </c>
      <c r="G39" s="29">
        <f t="shared" si="7"/>
        <v>0</v>
      </c>
      <c r="H39" s="29">
        <f t="shared" si="7"/>
        <v>0</v>
      </c>
    </row>
    <row r="40" spans="1:8" ht="31.5" hidden="1" x14ac:dyDescent="0.25">
      <c r="A40" s="71" t="s">
        <v>31</v>
      </c>
      <c r="B40" s="21" t="s">
        <v>34</v>
      </c>
      <c r="C40" s="20">
        <v>200</v>
      </c>
      <c r="D40" s="21"/>
      <c r="E40" s="21"/>
      <c r="F40" s="29">
        <f>F41</f>
        <v>0</v>
      </c>
      <c r="G40" s="29">
        <f t="shared" si="7"/>
        <v>0</v>
      </c>
      <c r="H40" s="29">
        <f t="shared" si="7"/>
        <v>0</v>
      </c>
    </row>
    <row r="41" spans="1:8" ht="31.5" hidden="1" x14ac:dyDescent="0.25">
      <c r="A41" s="39" t="s">
        <v>32</v>
      </c>
      <c r="B41" s="21" t="s">
        <v>34</v>
      </c>
      <c r="C41" s="20">
        <v>240</v>
      </c>
      <c r="D41" s="21"/>
      <c r="E41" s="21"/>
      <c r="F41" s="29">
        <f>F42</f>
        <v>0</v>
      </c>
      <c r="G41" s="29">
        <f t="shared" si="7"/>
        <v>0</v>
      </c>
      <c r="H41" s="29">
        <f t="shared" si="7"/>
        <v>0</v>
      </c>
    </row>
    <row r="42" spans="1:8" ht="47.25" hidden="1" x14ac:dyDescent="0.25">
      <c r="A42" s="71" t="s">
        <v>35</v>
      </c>
      <c r="B42" s="21" t="s">
        <v>34</v>
      </c>
      <c r="C42" s="20">
        <v>240</v>
      </c>
      <c r="D42" s="21" t="s">
        <v>12</v>
      </c>
      <c r="E42" s="21" t="s">
        <v>14</v>
      </c>
      <c r="F42" s="29"/>
      <c r="G42" s="29">
        <v>0</v>
      </c>
      <c r="H42" s="29">
        <v>0</v>
      </c>
    </row>
    <row r="43" spans="1:8" ht="63" hidden="1" x14ac:dyDescent="0.25">
      <c r="A43" s="73" t="s">
        <v>135</v>
      </c>
      <c r="B43" s="47" t="s">
        <v>137</v>
      </c>
      <c r="C43" s="20"/>
      <c r="D43" s="21"/>
      <c r="E43" s="21"/>
      <c r="F43" s="22">
        <f>F44</f>
        <v>0</v>
      </c>
      <c r="G43" s="22">
        <f t="shared" ref="G43:H43" si="8">G44</f>
        <v>0</v>
      </c>
      <c r="H43" s="22">
        <f t="shared" si="8"/>
        <v>0</v>
      </c>
    </row>
    <row r="44" spans="1:8" ht="78.75" hidden="1" x14ac:dyDescent="0.25">
      <c r="A44" s="72" t="s">
        <v>119</v>
      </c>
      <c r="B44" s="47" t="s">
        <v>37</v>
      </c>
      <c r="C44" s="30"/>
      <c r="D44" s="47"/>
      <c r="E44" s="47"/>
      <c r="F44" s="22">
        <f>F45</f>
        <v>0</v>
      </c>
      <c r="G44" s="22">
        <f t="shared" ref="G44:H47" si="9">G45</f>
        <v>0</v>
      </c>
      <c r="H44" s="22">
        <f t="shared" si="9"/>
        <v>0</v>
      </c>
    </row>
    <row r="45" spans="1:8" ht="78.75" hidden="1" x14ac:dyDescent="0.25">
      <c r="A45" s="71" t="s">
        <v>36</v>
      </c>
      <c r="B45" s="21" t="s">
        <v>38</v>
      </c>
      <c r="C45" s="20"/>
      <c r="D45" s="21"/>
      <c r="E45" s="21"/>
      <c r="F45" s="29">
        <f>F46</f>
        <v>0</v>
      </c>
      <c r="G45" s="29">
        <f t="shared" si="9"/>
        <v>0</v>
      </c>
      <c r="H45" s="29">
        <f t="shared" si="9"/>
        <v>0</v>
      </c>
    </row>
    <row r="46" spans="1:8" ht="31.5" hidden="1" x14ac:dyDescent="0.25">
      <c r="A46" s="71" t="s">
        <v>31</v>
      </c>
      <c r="B46" s="21" t="s">
        <v>38</v>
      </c>
      <c r="C46" s="20">
        <v>200</v>
      </c>
      <c r="D46" s="21"/>
      <c r="E46" s="21"/>
      <c r="F46" s="29">
        <f>F47</f>
        <v>0</v>
      </c>
      <c r="G46" s="29">
        <f t="shared" si="9"/>
        <v>0</v>
      </c>
      <c r="H46" s="29">
        <f t="shared" si="9"/>
        <v>0</v>
      </c>
    </row>
    <row r="47" spans="1:8" ht="31.5" hidden="1" x14ac:dyDescent="0.25">
      <c r="A47" s="39" t="s">
        <v>32</v>
      </c>
      <c r="B47" s="21" t="s">
        <v>38</v>
      </c>
      <c r="C47" s="20">
        <v>240</v>
      </c>
      <c r="D47" s="21"/>
      <c r="E47" s="21"/>
      <c r="F47" s="29">
        <f>F48</f>
        <v>0</v>
      </c>
      <c r="G47" s="29">
        <f t="shared" si="9"/>
        <v>0</v>
      </c>
      <c r="H47" s="29">
        <f t="shared" si="9"/>
        <v>0</v>
      </c>
    </row>
    <row r="48" spans="1:8" ht="47.25" hidden="1" x14ac:dyDescent="0.25">
      <c r="A48" s="71" t="s">
        <v>35</v>
      </c>
      <c r="B48" s="21" t="s">
        <v>38</v>
      </c>
      <c r="C48" s="20">
        <v>240</v>
      </c>
      <c r="D48" s="21" t="s">
        <v>12</v>
      </c>
      <c r="E48" s="21" t="s">
        <v>14</v>
      </c>
      <c r="F48" s="29"/>
      <c r="G48" s="29">
        <v>0</v>
      </c>
      <c r="H48" s="29">
        <v>0</v>
      </c>
    </row>
    <row r="49" spans="1:8" ht="56.25" customHeight="1" x14ac:dyDescent="0.25">
      <c r="A49" s="49" t="s">
        <v>79</v>
      </c>
      <c r="B49" s="47" t="s">
        <v>54</v>
      </c>
      <c r="C49" s="20"/>
      <c r="D49" s="21"/>
      <c r="E49" s="21"/>
      <c r="F49" s="22">
        <f>F50</f>
        <v>4510.1851200000001</v>
      </c>
      <c r="G49" s="22">
        <f t="shared" ref="G49:H49" si="10">G50</f>
        <v>2423.9610000000002</v>
      </c>
      <c r="H49" s="22">
        <f t="shared" si="10"/>
        <v>0</v>
      </c>
    </row>
    <row r="50" spans="1:8" ht="94.5" x14ac:dyDescent="0.25">
      <c r="A50" s="49" t="s">
        <v>50</v>
      </c>
      <c r="B50" s="47" t="s">
        <v>55</v>
      </c>
      <c r="C50" s="30"/>
      <c r="D50" s="47"/>
      <c r="E50" s="47"/>
      <c r="F50" s="22">
        <f>F51+F55+F63+F67+F59</f>
        <v>4510.1851200000001</v>
      </c>
      <c r="G50" s="22">
        <f>G51+G55+G63+G67</f>
        <v>2423.9610000000002</v>
      </c>
      <c r="H50" s="22">
        <f>H51+H55+H63+H67</f>
        <v>0</v>
      </c>
    </row>
    <row r="51" spans="1:8" ht="15.75" x14ac:dyDescent="0.25">
      <c r="A51" s="71" t="s">
        <v>51</v>
      </c>
      <c r="B51" s="21" t="s">
        <v>114</v>
      </c>
      <c r="C51" s="20"/>
      <c r="D51" s="21"/>
      <c r="E51" s="21"/>
      <c r="F51" s="29">
        <f>F52</f>
        <v>732.46100000000001</v>
      </c>
      <c r="G51" s="29">
        <f t="shared" ref="G51:H53" si="11">G52</f>
        <v>787.16000000000008</v>
      </c>
      <c r="H51" s="29">
        <f t="shared" si="11"/>
        <v>0</v>
      </c>
    </row>
    <row r="52" spans="1:8" ht="31.5" x14ac:dyDescent="0.25">
      <c r="A52" s="71" t="s">
        <v>31</v>
      </c>
      <c r="B52" s="21" t="s">
        <v>114</v>
      </c>
      <c r="C52" s="20">
        <v>200</v>
      </c>
      <c r="D52" s="21"/>
      <c r="E52" s="21"/>
      <c r="F52" s="29">
        <f>F53</f>
        <v>732.46100000000001</v>
      </c>
      <c r="G52" s="29">
        <f t="shared" si="11"/>
        <v>787.16000000000008</v>
      </c>
      <c r="H52" s="29">
        <f t="shared" si="11"/>
        <v>0</v>
      </c>
    </row>
    <row r="53" spans="1:8" ht="31.5" x14ac:dyDescent="0.25">
      <c r="A53" s="40" t="s">
        <v>32</v>
      </c>
      <c r="B53" s="21" t="s">
        <v>114</v>
      </c>
      <c r="C53" s="20">
        <v>240</v>
      </c>
      <c r="D53" s="21"/>
      <c r="E53" s="21"/>
      <c r="F53" s="29">
        <f>F54</f>
        <v>732.46100000000001</v>
      </c>
      <c r="G53" s="29">
        <f t="shared" si="11"/>
        <v>787.16000000000008</v>
      </c>
      <c r="H53" s="29">
        <f t="shared" si="11"/>
        <v>0</v>
      </c>
    </row>
    <row r="54" spans="1:8" ht="27" customHeight="1" x14ac:dyDescent="0.25">
      <c r="A54" s="74" t="s">
        <v>20</v>
      </c>
      <c r="B54" s="21" t="s">
        <v>114</v>
      </c>
      <c r="C54" s="20">
        <v>240</v>
      </c>
      <c r="D54" s="21" t="s">
        <v>6</v>
      </c>
      <c r="E54" s="21" t="s">
        <v>14</v>
      </c>
      <c r="F54" s="29">
        <v>732.46100000000001</v>
      </c>
      <c r="G54" s="29">
        <f>675.541+111.619</f>
        <v>787.16000000000008</v>
      </c>
      <c r="H54" s="29">
        <v>0</v>
      </c>
    </row>
    <row r="55" spans="1:8" ht="47.25" hidden="1" x14ac:dyDescent="0.25">
      <c r="A55" s="71" t="s">
        <v>52</v>
      </c>
      <c r="B55" s="6" t="s">
        <v>115</v>
      </c>
      <c r="C55" s="20"/>
      <c r="D55" s="21"/>
      <c r="E55" s="21"/>
      <c r="F55" s="29">
        <f>F56</f>
        <v>0</v>
      </c>
      <c r="G55" s="29">
        <f t="shared" ref="G55:H57" si="12">G56</f>
        <v>0</v>
      </c>
      <c r="H55" s="29">
        <f t="shared" si="12"/>
        <v>0</v>
      </c>
    </row>
    <row r="56" spans="1:8" ht="31.5" hidden="1" x14ac:dyDescent="0.25">
      <c r="A56" s="71" t="s">
        <v>31</v>
      </c>
      <c r="B56" s="6" t="s">
        <v>115</v>
      </c>
      <c r="C56" s="20">
        <v>200</v>
      </c>
      <c r="D56" s="21"/>
      <c r="E56" s="21"/>
      <c r="F56" s="29">
        <f>F57</f>
        <v>0</v>
      </c>
      <c r="G56" s="29">
        <f t="shared" si="12"/>
        <v>0</v>
      </c>
      <c r="H56" s="29">
        <f t="shared" si="12"/>
        <v>0</v>
      </c>
    </row>
    <row r="57" spans="1:8" ht="31.5" hidden="1" x14ac:dyDescent="0.25">
      <c r="A57" s="40" t="s">
        <v>32</v>
      </c>
      <c r="B57" s="6" t="s">
        <v>115</v>
      </c>
      <c r="C57" s="20">
        <v>240</v>
      </c>
      <c r="D57" s="21"/>
      <c r="E57" s="21"/>
      <c r="F57" s="29">
        <f>F58</f>
        <v>0</v>
      </c>
      <c r="G57" s="29">
        <f t="shared" si="12"/>
        <v>0</v>
      </c>
      <c r="H57" s="29">
        <v>0</v>
      </c>
    </row>
    <row r="58" spans="1:8" ht="15.75" hidden="1" x14ac:dyDescent="0.25">
      <c r="A58" s="74" t="s">
        <v>20</v>
      </c>
      <c r="B58" s="6" t="s">
        <v>115</v>
      </c>
      <c r="C58" s="20">
        <v>240</v>
      </c>
      <c r="D58" s="21" t="s">
        <v>6</v>
      </c>
      <c r="E58" s="21" t="s">
        <v>14</v>
      </c>
      <c r="F58" s="29">
        <v>0</v>
      </c>
      <c r="G58" s="29">
        <v>0</v>
      </c>
      <c r="H58" s="29">
        <v>0</v>
      </c>
    </row>
    <row r="59" spans="1:8" ht="47.25" x14ac:dyDescent="0.25">
      <c r="A59" s="75" t="s">
        <v>53</v>
      </c>
      <c r="B59" s="21" t="s">
        <v>115</v>
      </c>
      <c r="C59" s="20"/>
      <c r="D59" s="21"/>
      <c r="E59" s="21"/>
      <c r="F59" s="29">
        <f>F60</f>
        <v>23.83123999999998</v>
      </c>
      <c r="G59" s="29">
        <f t="shared" ref="G59:H61" si="13">G60</f>
        <v>0</v>
      </c>
      <c r="H59" s="29">
        <f t="shared" si="13"/>
        <v>0</v>
      </c>
    </row>
    <row r="60" spans="1:8" ht="31.5" x14ac:dyDescent="0.25">
      <c r="A60" s="71" t="s">
        <v>31</v>
      </c>
      <c r="B60" s="21" t="s">
        <v>115</v>
      </c>
      <c r="C60" s="20">
        <v>200</v>
      </c>
      <c r="D60" s="21"/>
      <c r="E60" s="21"/>
      <c r="F60" s="29">
        <f>F61</f>
        <v>23.83123999999998</v>
      </c>
      <c r="G60" s="29">
        <f t="shared" si="13"/>
        <v>0</v>
      </c>
      <c r="H60" s="29">
        <f t="shared" si="13"/>
        <v>0</v>
      </c>
    </row>
    <row r="61" spans="1:8" ht="31.5" x14ac:dyDescent="0.25">
      <c r="A61" s="40" t="s">
        <v>32</v>
      </c>
      <c r="B61" s="21" t="s">
        <v>115</v>
      </c>
      <c r="C61" s="20">
        <v>240</v>
      </c>
      <c r="D61" s="21"/>
      <c r="E61" s="21"/>
      <c r="F61" s="29">
        <f>F62</f>
        <v>23.83123999999998</v>
      </c>
      <c r="G61" s="29">
        <f t="shared" si="13"/>
        <v>0</v>
      </c>
      <c r="H61" s="29">
        <f t="shared" si="13"/>
        <v>0</v>
      </c>
    </row>
    <row r="62" spans="1:8" ht="15.75" x14ac:dyDescent="0.25">
      <c r="A62" s="74" t="s">
        <v>20</v>
      </c>
      <c r="B62" s="21" t="s">
        <v>115</v>
      </c>
      <c r="C62" s="20">
        <v>240</v>
      </c>
      <c r="D62" s="21" t="s">
        <v>6</v>
      </c>
      <c r="E62" s="21" t="s">
        <v>14</v>
      </c>
      <c r="F62" s="29">
        <f>550.32412-526.49288</f>
        <v>23.83123999999998</v>
      </c>
      <c r="G62" s="29">
        <v>0</v>
      </c>
      <c r="H62" s="29">
        <v>0</v>
      </c>
    </row>
    <row r="63" spans="1:8" ht="47.25" x14ac:dyDescent="0.25">
      <c r="A63" s="75" t="s">
        <v>53</v>
      </c>
      <c r="B63" s="21" t="s">
        <v>116</v>
      </c>
      <c r="C63" s="20"/>
      <c r="D63" s="21"/>
      <c r="E63" s="21"/>
      <c r="F63" s="29">
        <f>F64</f>
        <v>3073.5251200000002</v>
      </c>
      <c r="G63" s="29">
        <f t="shared" ref="G63:H65" si="14">G64</f>
        <v>931.80100000000004</v>
      </c>
      <c r="H63" s="29">
        <f t="shared" si="14"/>
        <v>0</v>
      </c>
    </row>
    <row r="64" spans="1:8" ht="31.5" x14ac:dyDescent="0.25">
      <c r="A64" s="71" t="s">
        <v>31</v>
      </c>
      <c r="B64" s="21" t="s">
        <v>116</v>
      </c>
      <c r="C64" s="20">
        <v>200</v>
      </c>
      <c r="D64" s="21"/>
      <c r="E64" s="21"/>
      <c r="F64" s="29">
        <f>F65</f>
        <v>3073.5251200000002</v>
      </c>
      <c r="G64" s="29">
        <f t="shared" si="14"/>
        <v>931.80100000000004</v>
      </c>
      <c r="H64" s="29">
        <f t="shared" si="14"/>
        <v>0</v>
      </c>
    </row>
    <row r="65" spans="1:8" ht="31.5" x14ac:dyDescent="0.25">
      <c r="A65" s="40" t="s">
        <v>32</v>
      </c>
      <c r="B65" s="21" t="s">
        <v>116</v>
      </c>
      <c r="C65" s="20">
        <v>240</v>
      </c>
      <c r="D65" s="21"/>
      <c r="E65" s="21"/>
      <c r="F65" s="29">
        <f>F66</f>
        <v>3073.5251200000002</v>
      </c>
      <c r="G65" s="29">
        <f t="shared" si="14"/>
        <v>931.80100000000004</v>
      </c>
      <c r="H65" s="29">
        <f t="shared" si="14"/>
        <v>0</v>
      </c>
    </row>
    <row r="66" spans="1:8" ht="31.5" customHeight="1" x14ac:dyDescent="0.25">
      <c r="A66" s="74" t="s">
        <v>20</v>
      </c>
      <c r="B66" s="21" t="s">
        <v>116</v>
      </c>
      <c r="C66" s="20">
        <v>240</v>
      </c>
      <c r="D66" s="21" t="s">
        <v>6</v>
      </c>
      <c r="E66" s="21" t="s">
        <v>14</v>
      </c>
      <c r="F66" s="29">
        <f>931.801+23.83124+1591.4+526.49288</f>
        <v>3073.5251200000002</v>
      </c>
      <c r="G66" s="29">
        <f>1292.92-249.5-111.619</f>
        <v>931.80100000000004</v>
      </c>
      <c r="H66" s="29">
        <v>0</v>
      </c>
    </row>
    <row r="67" spans="1:8" ht="47.25" x14ac:dyDescent="0.25">
      <c r="A67" s="71" t="s">
        <v>113</v>
      </c>
      <c r="B67" s="6" t="s">
        <v>117</v>
      </c>
      <c r="C67" s="20"/>
      <c r="D67" s="21"/>
      <c r="E67" s="21"/>
      <c r="F67" s="29">
        <f>F68</f>
        <v>680.36775999999998</v>
      </c>
      <c r="G67" s="29">
        <f t="shared" ref="G67:H69" si="15">G68</f>
        <v>705</v>
      </c>
      <c r="H67" s="29">
        <f t="shared" si="15"/>
        <v>0</v>
      </c>
    </row>
    <row r="68" spans="1:8" ht="31.5" x14ac:dyDescent="0.25">
      <c r="A68" s="71" t="s">
        <v>31</v>
      </c>
      <c r="B68" s="6" t="s">
        <v>117</v>
      </c>
      <c r="C68" s="20">
        <v>200</v>
      </c>
      <c r="D68" s="21"/>
      <c r="E68" s="21"/>
      <c r="F68" s="29">
        <f>F69</f>
        <v>680.36775999999998</v>
      </c>
      <c r="G68" s="29">
        <f t="shared" si="15"/>
        <v>705</v>
      </c>
      <c r="H68" s="29">
        <f t="shared" si="15"/>
        <v>0</v>
      </c>
    </row>
    <row r="69" spans="1:8" ht="31.5" x14ac:dyDescent="0.25">
      <c r="A69" s="40" t="s">
        <v>32</v>
      </c>
      <c r="B69" s="6" t="s">
        <v>117</v>
      </c>
      <c r="C69" s="20">
        <v>240</v>
      </c>
      <c r="D69" s="21"/>
      <c r="E69" s="21"/>
      <c r="F69" s="29">
        <f>F70</f>
        <v>680.36775999999998</v>
      </c>
      <c r="G69" s="29">
        <f t="shared" si="15"/>
        <v>705</v>
      </c>
      <c r="H69" s="29">
        <f t="shared" si="15"/>
        <v>0</v>
      </c>
    </row>
    <row r="70" spans="1:8" ht="15.75" x14ac:dyDescent="0.25">
      <c r="A70" s="74" t="s">
        <v>20</v>
      </c>
      <c r="B70" s="6" t="s">
        <v>117</v>
      </c>
      <c r="C70" s="20">
        <v>240</v>
      </c>
      <c r="D70" s="21" t="s">
        <v>6</v>
      </c>
      <c r="E70" s="21" t="s">
        <v>14</v>
      </c>
      <c r="F70" s="29">
        <f>704.199-23.83124</f>
        <v>680.36775999999998</v>
      </c>
      <c r="G70" s="29">
        <f>455.5+249.5</f>
        <v>705</v>
      </c>
      <c r="H70" s="29">
        <v>0</v>
      </c>
    </row>
    <row r="71" spans="1:8" ht="0.75" customHeight="1" x14ac:dyDescent="0.25">
      <c r="A71" s="76" t="s">
        <v>46</v>
      </c>
      <c r="B71" s="19" t="s">
        <v>48</v>
      </c>
      <c r="C71" s="20"/>
      <c r="D71" s="21"/>
      <c r="E71" s="21"/>
      <c r="F71" s="22">
        <f t="shared" ref="F71" si="16">F72</f>
        <v>0</v>
      </c>
      <c r="G71" s="22">
        <f t="shared" ref="G71:H71" si="17">G72</f>
        <v>0</v>
      </c>
      <c r="H71" s="22">
        <f t="shared" si="17"/>
        <v>0</v>
      </c>
    </row>
    <row r="72" spans="1:8" ht="31.5" hidden="1" x14ac:dyDescent="0.25">
      <c r="A72" s="77" t="s">
        <v>80</v>
      </c>
      <c r="B72" s="23" t="s">
        <v>49</v>
      </c>
      <c r="C72" s="24"/>
      <c r="D72" s="25"/>
      <c r="E72" s="25"/>
      <c r="F72" s="57">
        <f>F73</f>
        <v>0</v>
      </c>
      <c r="G72" s="57">
        <f>G73</f>
        <v>0</v>
      </c>
      <c r="H72" s="57">
        <f>H73</f>
        <v>0</v>
      </c>
    </row>
    <row r="73" spans="1:8" ht="15.75" hidden="1" x14ac:dyDescent="0.25">
      <c r="A73" s="77" t="s">
        <v>47</v>
      </c>
      <c r="B73" s="23" t="s">
        <v>120</v>
      </c>
      <c r="C73" s="17"/>
      <c r="D73" s="15"/>
      <c r="E73" s="15"/>
      <c r="F73" s="26">
        <f>F74</f>
        <v>0</v>
      </c>
      <c r="G73" s="26">
        <f t="shared" ref="G73:H76" si="18">G74</f>
        <v>0</v>
      </c>
      <c r="H73" s="26">
        <f t="shared" si="18"/>
        <v>0</v>
      </c>
    </row>
    <row r="74" spans="1:8" ht="15.75" hidden="1" x14ac:dyDescent="0.25">
      <c r="A74" s="71" t="s">
        <v>126</v>
      </c>
      <c r="B74" s="23" t="s">
        <v>120</v>
      </c>
      <c r="C74" s="17"/>
      <c r="D74" s="15"/>
      <c r="E74" s="15"/>
      <c r="F74" s="26">
        <f>F75</f>
        <v>0</v>
      </c>
      <c r="G74" s="26">
        <f t="shared" si="18"/>
        <v>0</v>
      </c>
      <c r="H74" s="26">
        <f t="shared" si="18"/>
        <v>0</v>
      </c>
    </row>
    <row r="75" spans="1:8" ht="31.5" hidden="1" x14ac:dyDescent="0.25">
      <c r="A75" s="71" t="s">
        <v>124</v>
      </c>
      <c r="B75" s="23" t="s">
        <v>120</v>
      </c>
      <c r="C75" s="17">
        <v>400</v>
      </c>
      <c r="D75" s="15"/>
      <c r="E75" s="15"/>
      <c r="F75" s="26">
        <f>F76</f>
        <v>0</v>
      </c>
      <c r="G75" s="26">
        <f t="shared" si="18"/>
        <v>0</v>
      </c>
      <c r="H75" s="26">
        <f t="shared" si="18"/>
        <v>0</v>
      </c>
    </row>
    <row r="76" spans="1:8" ht="15.75" hidden="1" x14ac:dyDescent="0.25">
      <c r="A76" s="40" t="s">
        <v>125</v>
      </c>
      <c r="B76" s="23" t="s">
        <v>120</v>
      </c>
      <c r="C76" s="17">
        <v>410</v>
      </c>
      <c r="D76" s="15"/>
      <c r="E76" s="15"/>
      <c r="F76" s="26">
        <f>F77</f>
        <v>0</v>
      </c>
      <c r="G76" s="26">
        <f t="shared" si="18"/>
        <v>0</v>
      </c>
      <c r="H76" s="26">
        <f t="shared" si="18"/>
        <v>0</v>
      </c>
    </row>
    <row r="77" spans="1:8" ht="15" hidden="1" customHeight="1" x14ac:dyDescent="0.25">
      <c r="A77" s="40" t="s">
        <v>118</v>
      </c>
      <c r="B77" s="23" t="s">
        <v>120</v>
      </c>
      <c r="C77" s="17">
        <v>410</v>
      </c>
      <c r="D77" s="15" t="s">
        <v>16</v>
      </c>
      <c r="E77" s="15" t="s">
        <v>15</v>
      </c>
      <c r="F77" s="26"/>
      <c r="G77" s="26"/>
      <c r="H77" s="26"/>
    </row>
    <row r="78" spans="1:8" ht="15.75" hidden="1" x14ac:dyDescent="0.25">
      <c r="A78" s="40"/>
      <c r="B78" s="23"/>
      <c r="C78" s="17"/>
      <c r="D78" s="15"/>
      <c r="E78" s="15"/>
      <c r="F78" s="26"/>
      <c r="G78" s="26"/>
      <c r="H78" s="26"/>
    </row>
    <row r="79" spans="1:8" ht="68.25" hidden="1" customHeight="1" x14ac:dyDescent="0.25">
      <c r="A79" s="49" t="s">
        <v>81</v>
      </c>
      <c r="B79" s="27" t="s">
        <v>59</v>
      </c>
      <c r="C79" s="17"/>
      <c r="D79" s="15"/>
      <c r="E79" s="15"/>
      <c r="F79" s="22">
        <f>F80</f>
        <v>0</v>
      </c>
      <c r="G79" s="22">
        <f t="shared" ref="G79:H83" si="19">G80</f>
        <v>0</v>
      </c>
      <c r="H79" s="22">
        <f t="shared" si="19"/>
        <v>0</v>
      </c>
    </row>
    <row r="80" spans="1:8" ht="63" hidden="1" x14ac:dyDescent="0.25">
      <c r="A80" s="40" t="s">
        <v>82</v>
      </c>
      <c r="B80" s="28" t="s">
        <v>57</v>
      </c>
      <c r="C80" s="17"/>
      <c r="D80" s="15"/>
      <c r="E80" s="15"/>
      <c r="F80" s="26">
        <f>F81</f>
        <v>0</v>
      </c>
      <c r="G80" s="26">
        <f t="shared" si="19"/>
        <v>0</v>
      </c>
      <c r="H80" s="26">
        <f t="shared" si="19"/>
        <v>0</v>
      </c>
    </row>
    <row r="81" spans="1:8" ht="31.5" hidden="1" x14ac:dyDescent="0.25">
      <c r="A81" s="71" t="s">
        <v>56</v>
      </c>
      <c r="B81" s="28" t="s">
        <v>58</v>
      </c>
      <c r="C81" s="17"/>
      <c r="D81" s="15"/>
      <c r="E81" s="15"/>
      <c r="F81" s="26">
        <f>F82</f>
        <v>0</v>
      </c>
      <c r="G81" s="26">
        <f t="shared" si="19"/>
        <v>0</v>
      </c>
      <c r="H81" s="26">
        <f t="shared" si="19"/>
        <v>0</v>
      </c>
    </row>
    <row r="82" spans="1:8" ht="31.5" hidden="1" x14ac:dyDescent="0.25">
      <c r="A82" s="71" t="s">
        <v>31</v>
      </c>
      <c r="B82" s="28" t="s">
        <v>58</v>
      </c>
      <c r="C82" s="17">
        <v>200</v>
      </c>
      <c r="D82" s="15"/>
      <c r="E82" s="15"/>
      <c r="F82" s="26">
        <f>F83</f>
        <v>0</v>
      </c>
      <c r="G82" s="26">
        <f t="shared" si="19"/>
        <v>0</v>
      </c>
      <c r="H82" s="26">
        <f t="shared" si="19"/>
        <v>0</v>
      </c>
    </row>
    <row r="83" spans="1:8" ht="31.5" hidden="1" x14ac:dyDescent="0.25">
      <c r="A83" s="40" t="s">
        <v>32</v>
      </c>
      <c r="B83" s="28" t="s">
        <v>58</v>
      </c>
      <c r="C83" s="17">
        <v>240</v>
      </c>
      <c r="D83" s="15"/>
      <c r="E83" s="15"/>
      <c r="F83" s="26">
        <f>F84</f>
        <v>0</v>
      </c>
      <c r="G83" s="26">
        <f t="shared" si="19"/>
        <v>0</v>
      </c>
      <c r="H83" s="26">
        <f t="shared" si="19"/>
        <v>0</v>
      </c>
    </row>
    <row r="84" spans="1:8" ht="15.75" hidden="1" x14ac:dyDescent="0.25">
      <c r="A84" s="40" t="s">
        <v>19</v>
      </c>
      <c r="B84" s="28" t="s">
        <v>58</v>
      </c>
      <c r="C84" s="17">
        <v>240</v>
      </c>
      <c r="D84" s="15" t="s">
        <v>16</v>
      </c>
      <c r="E84" s="15" t="s">
        <v>12</v>
      </c>
      <c r="F84" s="38"/>
      <c r="G84" s="38">
        <v>0</v>
      </c>
      <c r="H84" s="38">
        <v>0</v>
      </c>
    </row>
    <row r="85" spans="1:8" ht="63" hidden="1" x14ac:dyDescent="0.25">
      <c r="A85" s="49" t="s">
        <v>85</v>
      </c>
      <c r="B85" s="27" t="s">
        <v>62</v>
      </c>
      <c r="C85" s="17"/>
      <c r="D85" s="15"/>
      <c r="E85" s="15"/>
      <c r="F85" s="22">
        <f>F86</f>
        <v>0</v>
      </c>
      <c r="G85" s="22">
        <f t="shared" ref="G85:H89" si="20">G86</f>
        <v>0</v>
      </c>
      <c r="H85" s="22">
        <f t="shared" si="20"/>
        <v>0</v>
      </c>
    </row>
    <row r="86" spans="1:8" ht="31.5" hidden="1" x14ac:dyDescent="0.25">
      <c r="A86" s="49" t="s">
        <v>60</v>
      </c>
      <c r="B86" s="27" t="s">
        <v>88</v>
      </c>
      <c r="C86" s="24"/>
      <c r="D86" s="25"/>
      <c r="E86" s="25"/>
      <c r="F86" s="22">
        <f>F87</f>
        <v>0</v>
      </c>
      <c r="G86" s="22">
        <f t="shared" si="20"/>
        <v>0</v>
      </c>
      <c r="H86" s="22">
        <f t="shared" si="20"/>
        <v>0</v>
      </c>
    </row>
    <row r="87" spans="1:8" ht="31.5" hidden="1" x14ac:dyDescent="0.25">
      <c r="A87" s="71" t="s">
        <v>61</v>
      </c>
      <c r="B87" s="28" t="s">
        <v>88</v>
      </c>
      <c r="C87" s="17"/>
      <c r="D87" s="15"/>
      <c r="E87" s="15"/>
      <c r="F87" s="29">
        <f>F88</f>
        <v>0</v>
      </c>
      <c r="G87" s="29">
        <f t="shared" si="20"/>
        <v>0</v>
      </c>
      <c r="H87" s="29">
        <f t="shared" si="20"/>
        <v>0</v>
      </c>
    </row>
    <row r="88" spans="1:8" ht="31.5" hidden="1" x14ac:dyDescent="0.25">
      <c r="A88" s="71" t="s">
        <v>31</v>
      </c>
      <c r="B88" s="28" t="s">
        <v>88</v>
      </c>
      <c r="C88" s="17">
        <v>200</v>
      </c>
      <c r="D88" s="15"/>
      <c r="E88" s="15"/>
      <c r="F88" s="29">
        <f>F89</f>
        <v>0</v>
      </c>
      <c r="G88" s="29">
        <f t="shared" si="20"/>
        <v>0</v>
      </c>
      <c r="H88" s="29">
        <f t="shared" si="20"/>
        <v>0</v>
      </c>
    </row>
    <row r="89" spans="1:8" ht="31.5" hidden="1" x14ac:dyDescent="0.25">
      <c r="A89" s="40" t="s">
        <v>32</v>
      </c>
      <c r="B89" s="28" t="s">
        <v>88</v>
      </c>
      <c r="C89" s="17">
        <v>240</v>
      </c>
      <c r="D89" s="15"/>
      <c r="E89" s="15"/>
      <c r="F89" s="29">
        <f>F90</f>
        <v>0</v>
      </c>
      <c r="G89" s="29">
        <f t="shared" si="20"/>
        <v>0</v>
      </c>
      <c r="H89" s="29">
        <f t="shared" si="20"/>
        <v>0</v>
      </c>
    </row>
    <row r="90" spans="1:8" ht="15.75" hidden="1" x14ac:dyDescent="0.25">
      <c r="A90" s="40" t="s">
        <v>19</v>
      </c>
      <c r="B90" s="28" t="s">
        <v>88</v>
      </c>
      <c r="C90" s="17">
        <v>240</v>
      </c>
      <c r="D90" s="15" t="s">
        <v>16</v>
      </c>
      <c r="E90" s="15" t="s">
        <v>12</v>
      </c>
      <c r="F90" s="29"/>
      <c r="G90" s="29"/>
      <c r="H90" s="29"/>
    </row>
    <row r="91" spans="1:8" ht="31.5" hidden="1" x14ac:dyDescent="0.25">
      <c r="A91" s="40" t="s">
        <v>63</v>
      </c>
      <c r="B91" s="33" t="s">
        <v>64</v>
      </c>
      <c r="C91" s="17"/>
      <c r="D91" s="15"/>
      <c r="E91" s="15"/>
      <c r="F91" s="29">
        <f>F92</f>
        <v>0</v>
      </c>
      <c r="G91" s="29">
        <f t="shared" ref="G91:H93" si="21">G92</f>
        <v>0</v>
      </c>
      <c r="H91" s="29">
        <f t="shared" si="21"/>
        <v>0</v>
      </c>
    </row>
    <row r="92" spans="1:8" ht="31.5" hidden="1" x14ac:dyDescent="0.25">
      <c r="A92" s="71" t="s">
        <v>31</v>
      </c>
      <c r="B92" s="33" t="s">
        <v>64</v>
      </c>
      <c r="C92" s="17">
        <v>200</v>
      </c>
      <c r="D92" s="15"/>
      <c r="E92" s="15"/>
      <c r="F92" s="29">
        <f>F93</f>
        <v>0</v>
      </c>
      <c r="G92" s="29">
        <f t="shared" si="21"/>
        <v>0</v>
      </c>
      <c r="H92" s="29">
        <f t="shared" si="21"/>
        <v>0</v>
      </c>
    </row>
    <row r="93" spans="1:8" ht="31.5" hidden="1" x14ac:dyDescent="0.25">
      <c r="A93" s="40" t="s">
        <v>32</v>
      </c>
      <c r="B93" s="33" t="s">
        <v>64</v>
      </c>
      <c r="C93" s="17">
        <v>240</v>
      </c>
      <c r="D93" s="15"/>
      <c r="E93" s="15"/>
      <c r="F93" s="29">
        <f>F94</f>
        <v>0</v>
      </c>
      <c r="G93" s="29">
        <f t="shared" si="21"/>
        <v>0</v>
      </c>
      <c r="H93" s="29">
        <f t="shared" si="21"/>
        <v>0</v>
      </c>
    </row>
    <row r="94" spans="1:8" ht="15.75" hidden="1" x14ac:dyDescent="0.25">
      <c r="A94" s="40" t="s">
        <v>19</v>
      </c>
      <c r="B94" s="33" t="s">
        <v>64</v>
      </c>
      <c r="C94" s="17">
        <v>240</v>
      </c>
      <c r="D94" s="15" t="s">
        <v>16</v>
      </c>
      <c r="E94" s="15" t="s">
        <v>12</v>
      </c>
      <c r="F94" s="29">
        <v>0</v>
      </c>
      <c r="G94" s="29">
        <v>0</v>
      </c>
      <c r="H94" s="29">
        <v>0</v>
      </c>
    </row>
    <row r="95" spans="1:8" ht="63" hidden="1" x14ac:dyDescent="0.25">
      <c r="A95" s="49" t="s">
        <v>90</v>
      </c>
      <c r="B95" s="50" t="s">
        <v>93</v>
      </c>
      <c r="C95" s="17"/>
      <c r="D95" s="15"/>
      <c r="E95" s="15"/>
      <c r="F95" s="22">
        <f>F96</f>
        <v>0</v>
      </c>
      <c r="G95" s="22">
        <f t="shared" ref="G95:H99" si="22">G96</f>
        <v>0</v>
      </c>
      <c r="H95" s="22">
        <f t="shared" si="22"/>
        <v>0</v>
      </c>
    </row>
    <row r="96" spans="1:8" ht="47.25" hidden="1" x14ac:dyDescent="0.25">
      <c r="A96" s="40" t="s">
        <v>91</v>
      </c>
      <c r="B96" s="33" t="s">
        <v>94</v>
      </c>
      <c r="C96" s="17"/>
      <c r="D96" s="15"/>
      <c r="E96" s="15"/>
      <c r="F96" s="29">
        <f>F97+F101</f>
        <v>0</v>
      </c>
      <c r="G96" s="29">
        <f t="shared" si="22"/>
        <v>0</v>
      </c>
      <c r="H96" s="29">
        <f t="shared" si="22"/>
        <v>0</v>
      </c>
    </row>
    <row r="97" spans="1:8" ht="47.25" hidden="1" x14ac:dyDescent="0.25">
      <c r="A97" s="40" t="s">
        <v>92</v>
      </c>
      <c r="B97" s="33" t="s">
        <v>95</v>
      </c>
      <c r="C97" s="17"/>
      <c r="D97" s="15"/>
      <c r="E97" s="15"/>
      <c r="F97" s="29">
        <f>F98</f>
        <v>0</v>
      </c>
      <c r="G97" s="29">
        <f t="shared" si="22"/>
        <v>0</v>
      </c>
      <c r="H97" s="29">
        <f t="shared" si="22"/>
        <v>0</v>
      </c>
    </row>
    <row r="98" spans="1:8" ht="31.5" hidden="1" x14ac:dyDescent="0.25">
      <c r="A98" s="71" t="s">
        <v>31</v>
      </c>
      <c r="B98" s="33" t="s">
        <v>95</v>
      </c>
      <c r="C98" s="20">
        <v>200</v>
      </c>
      <c r="D98" s="15"/>
      <c r="E98" s="15"/>
      <c r="F98" s="29">
        <f>F99</f>
        <v>0</v>
      </c>
      <c r="G98" s="29">
        <f t="shared" si="22"/>
        <v>0</v>
      </c>
      <c r="H98" s="29">
        <f t="shared" si="22"/>
        <v>0</v>
      </c>
    </row>
    <row r="99" spans="1:8" ht="31.5" hidden="1" x14ac:dyDescent="0.25">
      <c r="A99" s="40" t="s">
        <v>32</v>
      </c>
      <c r="B99" s="33" t="s">
        <v>95</v>
      </c>
      <c r="C99" s="20">
        <v>240</v>
      </c>
      <c r="D99" s="15"/>
      <c r="E99" s="15"/>
      <c r="F99" s="29">
        <f>F100</f>
        <v>0</v>
      </c>
      <c r="G99" s="29">
        <f t="shared" si="22"/>
        <v>0</v>
      </c>
      <c r="H99" s="29">
        <f t="shared" si="22"/>
        <v>0</v>
      </c>
    </row>
    <row r="100" spans="1:8" ht="15.75" hidden="1" x14ac:dyDescent="0.25">
      <c r="A100" s="78" t="s">
        <v>19</v>
      </c>
      <c r="B100" s="51" t="s">
        <v>95</v>
      </c>
      <c r="C100" s="52">
        <v>240</v>
      </c>
      <c r="D100" s="53" t="s">
        <v>16</v>
      </c>
      <c r="E100" s="53" t="s">
        <v>12</v>
      </c>
      <c r="F100" s="54"/>
      <c r="G100" s="54"/>
      <c r="H100" s="54"/>
    </row>
    <row r="101" spans="1:8" ht="31.5" hidden="1" x14ac:dyDescent="0.25">
      <c r="A101" s="71" t="s">
        <v>31</v>
      </c>
      <c r="B101" s="37" t="s">
        <v>129</v>
      </c>
      <c r="C101" s="20">
        <v>200</v>
      </c>
      <c r="D101" s="15"/>
      <c r="E101" s="15"/>
      <c r="F101" s="54">
        <f>F102</f>
        <v>0</v>
      </c>
      <c r="G101" s="54">
        <f t="shared" ref="G101:H102" si="23">G102</f>
        <v>0</v>
      </c>
      <c r="H101" s="54">
        <f t="shared" si="23"/>
        <v>0</v>
      </c>
    </row>
    <row r="102" spans="1:8" ht="31.5" hidden="1" x14ac:dyDescent="0.25">
      <c r="A102" s="40" t="s">
        <v>32</v>
      </c>
      <c r="B102" s="37" t="s">
        <v>129</v>
      </c>
      <c r="C102" s="20">
        <v>240</v>
      </c>
      <c r="D102" s="15"/>
      <c r="E102" s="15"/>
      <c r="F102" s="54">
        <f>F103</f>
        <v>0</v>
      </c>
      <c r="G102" s="54">
        <f t="shared" si="23"/>
        <v>0</v>
      </c>
      <c r="H102" s="54">
        <f t="shared" si="23"/>
        <v>0</v>
      </c>
    </row>
    <row r="103" spans="1:8" ht="15.75" hidden="1" x14ac:dyDescent="0.25">
      <c r="A103" s="78" t="s">
        <v>19</v>
      </c>
      <c r="B103" s="37" t="s">
        <v>129</v>
      </c>
      <c r="C103" s="52">
        <v>240</v>
      </c>
      <c r="D103" s="53" t="s">
        <v>16</v>
      </c>
      <c r="E103" s="53" t="s">
        <v>12</v>
      </c>
      <c r="F103" s="38"/>
      <c r="G103" s="54">
        <v>0</v>
      </c>
      <c r="H103" s="54">
        <v>0</v>
      </c>
    </row>
    <row r="104" spans="1:8" ht="78.75" hidden="1" x14ac:dyDescent="0.25">
      <c r="A104" s="67" t="s">
        <v>133</v>
      </c>
      <c r="B104" s="7" t="s">
        <v>97</v>
      </c>
      <c r="C104" s="30"/>
      <c r="D104" s="25"/>
      <c r="E104" s="25"/>
      <c r="F104" s="31">
        <f>F105</f>
        <v>0</v>
      </c>
      <c r="G104" s="31">
        <f t="shared" ref="G104:H105" si="24">G105</f>
        <v>0</v>
      </c>
      <c r="H104" s="31">
        <f t="shared" si="24"/>
        <v>0</v>
      </c>
    </row>
    <row r="105" spans="1:8" ht="63" hidden="1" x14ac:dyDescent="0.25">
      <c r="A105" s="32" t="s">
        <v>96</v>
      </c>
      <c r="B105" s="33" t="s">
        <v>98</v>
      </c>
      <c r="C105" s="34"/>
      <c r="D105" s="35"/>
      <c r="E105" s="35"/>
      <c r="F105" s="36">
        <f>F109+F112</f>
        <v>0</v>
      </c>
      <c r="G105" s="36">
        <f t="shared" si="24"/>
        <v>0</v>
      </c>
      <c r="H105" s="36">
        <f t="shared" si="24"/>
        <v>0</v>
      </c>
    </row>
    <row r="106" spans="1:8" ht="31.5" hidden="1" x14ac:dyDescent="0.25">
      <c r="A106" s="40" t="s">
        <v>63</v>
      </c>
      <c r="B106" s="37" t="s">
        <v>99</v>
      </c>
      <c r="C106" s="20"/>
      <c r="D106" s="15"/>
      <c r="E106" s="15"/>
      <c r="F106" s="38">
        <f>F107</f>
        <v>0</v>
      </c>
      <c r="G106" s="38">
        <f t="shared" ref="G106:H108" si="25">G107</f>
        <v>0</v>
      </c>
      <c r="H106" s="38">
        <f t="shared" si="25"/>
        <v>0</v>
      </c>
    </row>
    <row r="107" spans="1:8" ht="31.5" hidden="1" x14ac:dyDescent="0.25">
      <c r="A107" s="71" t="s">
        <v>31</v>
      </c>
      <c r="B107" s="37" t="s">
        <v>99</v>
      </c>
      <c r="C107" s="20">
        <v>200</v>
      </c>
      <c r="D107" s="15"/>
      <c r="E107" s="15"/>
      <c r="F107" s="38">
        <f>F108</f>
        <v>0</v>
      </c>
      <c r="G107" s="38">
        <f>G108</f>
        <v>0</v>
      </c>
      <c r="H107" s="38">
        <f>H108</f>
        <v>0</v>
      </c>
    </row>
    <row r="108" spans="1:8" ht="31.5" hidden="1" x14ac:dyDescent="0.25">
      <c r="A108" s="79" t="s">
        <v>32</v>
      </c>
      <c r="B108" s="37" t="s">
        <v>99</v>
      </c>
      <c r="C108" s="20">
        <v>240</v>
      </c>
      <c r="D108" s="15"/>
      <c r="E108" s="15"/>
      <c r="F108" s="38">
        <f>F109</f>
        <v>0</v>
      </c>
      <c r="G108" s="38">
        <f t="shared" si="25"/>
        <v>0</v>
      </c>
      <c r="H108" s="38">
        <f t="shared" si="25"/>
        <v>0</v>
      </c>
    </row>
    <row r="109" spans="1:8" ht="47.25" hidden="1" x14ac:dyDescent="0.25">
      <c r="A109" s="71" t="s">
        <v>35</v>
      </c>
      <c r="B109" s="37" t="s">
        <v>99</v>
      </c>
      <c r="C109" s="20">
        <v>240</v>
      </c>
      <c r="D109" s="21" t="s">
        <v>12</v>
      </c>
      <c r="E109" s="21" t="s">
        <v>130</v>
      </c>
      <c r="F109" s="29"/>
      <c r="G109" s="29">
        <v>0</v>
      </c>
      <c r="H109" s="29">
        <v>0</v>
      </c>
    </row>
    <row r="110" spans="1:8" ht="31.5" hidden="1" x14ac:dyDescent="0.25">
      <c r="A110" s="71" t="s">
        <v>31</v>
      </c>
      <c r="B110" s="37" t="s">
        <v>99</v>
      </c>
      <c r="C110" s="20">
        <v>200</v>
      </c>
      <c r="D110" s="15"/>
      <c r="E110" s="15"/>
      <c r="F110" s="38">
        <f>F111</f>
        <v>0</v>
      </c>
      <c r="G110" s="38">
        <f>G111</f>
        <v>0</v>
      </c>
      <c r="H110" s="38">
        <f>H111</f>
        <v>0</v>
      </c>
    </row>
    <row r="111" spans="1:8" ht="31.5" hidden="1" x14ac:dyDescent="0.25">
      <c r="A111" s="79" t="s">
        <v>32</v>
      </c>
      <c r="B111" s="37" t="s">
        <v>99</v>
      </c>
      <c r="C111" s="20">
        <v>240</v>
      </c>
      <c r="D111" s="15"/>
      <c r="E111" s="15"/>
      <c r="F111" s="38">
        <f>F112</f>
        <v>0</v>
      </c>
      <c r="G111" s="38">
        <f t="shared" ref="G111:H111" si="26">G112</f>
        <v>0</v>
      </c>
      <c r="H111" s="38">
        <f t="shared" si="26"/>
        <v>0</v>
      </c>
    </row>
    <row r="112" spans="1:8" ht="15.75" hidden="1" x14ac:dyDescent="0.25">
      <c r="A112" s="40" t="s">
        <v>19</v>
      </c>
      <c r="B112" s="37" t="s">
        <v>99</v>
      </c>
      <c r="C112" s="17">
        <v>240</v>
      </c>
      <c r="D112" s="15" t="s">
        <v>16</v>
      </c>
      <c r="E112" s="15" t="s">
        <v>12</v>
      </c>
      <c r="F112" s="29"/>
      <c r="G112" s="29">
        <v>0</v>
      </c>
      <c r="H112" s="29">
        <v>0</v>
      </c>
    </row>
    <row r="113" spans="1:8" ht="47.25" hidden="1" x14ac:dyDescent="0.25">
      <c r="A113" s="49" t="s">
        <v>86</v>
      </c>
      <c r="B113" s="7" t="s">
        <v>121</v>
      </c>
      <c r="C113" s="17"/>
      <c r="D113" s="15"/>
      <c r="E113" s="15"/>
      <c r="F113" s="22">
        <f>F114</f>
        <v>0</v>
      </c>
      <c r="G113" s="22">
        <f t="shared" ref="G113:H120" si="27">G114</f>
        <v>0</v>
      </c>
      <c r="H113" s="22">
        <f t="shared" si="27"/>
        <v>0</v>
      </c>
    </row>
    <row r="114" spans="1:8" ht="31.5" hidden="1" x14ac:dyDescent="0.25">
      <c r="A114" s="71" t="s">
        <v>140</v>
      </c>
      <c r="B114" s="6" t="s">
        <v>122</v>
      </c>
      <c r="C114" s="17"/>
      <c r="D114" s="15"/>
      <c r="E114" s="15"/>
      <c r="F114" s="29">
        <f>F115</f>
        <v>0</v>
      </c>
      <c r="G114" s="29">
        <f t="shared" si="27"/>
        <v>0</v>
      </c>
      <c r="H114" s="29">
        <f t="shared" si="27"/>
        <v>0</v>
      </c>
    </row>
    <row r="115" spans="1:8" ht="15.75" hidden="1" x14ac:dyDescent="0.25">
      <c r="A115" s="40" t="s">
        <v>139</v>
      </c>
      <c r="B115" s="6" t="s">
        <v>123</v>
      </c>
      <c r="C115" s="17"/>
      <c r="D115" s="15"/>
      <c r="E115" s="15"/>
      <c r="F115" s="29">
        <f>F119+F116</f>
        <v>0</v>
      </c>
      <c r="G115" s="29">
        <f>G119+G116</f>
        <v>0</v>
      </c>
      <c r="H115" s="29">
        <f>H119</f>
        <v>0</v>
      </c>
    </row>
    <row r="116" spans="1:8" ht="31.5" hidden="1" x14ac:dyDescent="0.25">
      <c r="A116" s="71" t="s">
        <v>31</v>
      </c>
      <c r="B116" s="6" t="s">
        <v>123</v>
      </c>
      <c r="C116" s="17">
        <v>200</v>
      </c>
      <c r="D116" s="15"/>
      <c r="E116" s="15"/>
      <c r="F116" s="29">
        <f>F117</f>
        <v>0</v>
      </c>
      <c r="G116" s="29">
        <f t="shared" ref="G116:H116" si="28">G117</f>
        <v>0</v>
      </c>
      <c r="H116" s="29">
        <f t="shared" si="28"/>
        <v>0</v>
      </c>
    </row>
    <row r="117" spans="1:8" ht="31.5" hidden="1" x14ac:dyDescent="0.25">
      <c r="A117" s="40" t="s">
        <v>32</v>
      </c>
      <c r="B117" s="6" t="s">
        <v>123</v>
      </c>
      <c r="C117" s="17">
        <v>240</v>
      </c>
      <c r="D117" s="15"/>
      <c r="E117" s="15"/>
      <c r="F117" s="29"/>
      <c r="G117" s="29">
        <v>0</v>
      </c>
      <c r="H117" s="29">
        <v>0</v>
      </c>
    </row>
    <row r="118" spans="1:8" ht="15.75" hidden="1" x14ac:dyDescent="0.25">
      <c r="A118" s="74" t="s">
        <v>20</v>
      </c>
      <c r="B118" s="6" t="s">
        <v>123</v>
      </c>
      <c r="C118" s="17">
        <v>240</v>
      </c>
      <c r="D118" s="15" t="s">
        <v>6</v>
      </c>
      <c r="E118" s="15" t="s">
        <v>14</v>
      </c>
      <c r="F118" s="29"/>
      <c r="G118" s="29">
        <v>0</v>
      </c>
      <c r="H118" s="29">
        <v>0</v>
      </c>
    </row>
    <row r="119" spans="1:8" ht="31.5" hidden="1" x14ac:dyDescent="0.25">
      <c r="A119" s="71" t="s">
        <v>31</v>
      </c>
      <c r="B119" s="6" t="s">
        <v>123</v>
      </c>
      <c r="C119" s="17">
        <v>200</v>
      </c>
      <c r="D119" s="15"/>
      <c r="E119" s="15"/>
      <c r="F119" s="29">
        <f>F120</f>
        <v>0</v>
      </c>
      <c r="G119" s="29">
        <f t="shared" si="27"/>
        <v>0</v>
      </c>
      <c r="H119" s="29">
        <f t="shared" si="27"/>
        <v>0</v>
      </c>
    </row>
    <row r="120" spans="1:8" ht="31.5" hidden="1" x14ac:dyDescent="0.25">
      <c r="A120" s="40" t="s">
        <v>32</v>
      </c>
      <c r="B120" s="6" t="s">
        <v>123</v>
      </c>
      <c r="C120" s="17">
        <v>240</v>
      </c>
      <c r="D120" s="15"/>
      <c r="E120" s="15"/>
      <c r="F120" s="29">
        <f>F121</f>
        <v>0</v>
      </c>
      <c r="G120" s="29">
        <f t="shared" si="27"/>
        <v>0</v>
      </c>
      <c r="H120" s="29">
        <f t="shared" si="27"/>
        <v>0</v>
      </c>
    </row>
    <row r="121" spans="1:8" ht="15.75" hidden="1" x14ac:dyDescent="0.25">
      <c r="A121" s="40" t="s">
        <v>19</v>
      </c>
      <c r="B121" s="6" t="s">
        <v>123</v>
      </c>
      <c r="C121" s="17">
        <v>240</v>
      </c>
      <c r="D121" s="15" t="s">
        <v>16</v>
      </c>
      <c r="E121" s="15" t="s">
        <v>12</v>
      </c>
      <c r="F121" s="29"/>
      <c r="G121" s="29"/>
      <c r="H121" s="29">
        <v>0</v>
      </c>
    </row>
    <row r="122" spans="1:8" ht="15.75" x14ac:dyDescent="0.25">
      <c r="A122" s="56" t="s">
        <v>65</v>
      </c>
      <c r="B122" s="15"/>
      <c r="C122" s="17"/>
      <c r="D122" s="15"/>
      <c r="E122" s="15"/>
      <c r="F122" s="22">
        <f>F123</f>
        <v>0</v>
      </c>
      <c r="G122" s="22">
        <f t="shared" ref="G122:H122" si="29">G123</f>
        <v>0</v>
      </c>
      <c r="H122" s="22">
        <f t="shared" si="29"/>
        <v>2423.9609999999998</v>
      </c>
    </row>
    <row r="123" spans="1:8" s="3" customFormat="1" ht="47.25" x14ac:dyDescent="0.25">
      <c r="A123" s="49" t="s">
        <v>66</v>
      </c>
      <c r="B123" s="48" t="s">
        <v>67</v>
      </c>
      <c r="C123" s="47"/>
      <c r="D123" s="48"/>
      <c r="E123" s="48"/>
      <c r="F123" s="31">
        <f>F124</f>
        <v>0</v>
      </c>
      <c r="G123" s="31">
        <f t="shared" ref="F123:G124" si="30">G124</f>
        <v>0</v>
      </c>
      <c r="H123" s="31">
        <f>H124</f>
        <v>2423.9609999999998</v>
      </c>
    </row>
    <row r="124" spans="1:8" s="3" customFormat="1" ht="15.75" x14ac:dyDescent="0.25">
      <c r="A124" s="71" t="s">
        <v>68</v>
      </c>
      <c r="B124" s="6" t="s">
        <v>69</v>
      </c>
      <c r="C124" s="28"/>
      <c r="D124" s="44"/>
      <c r="E124" s="44"/>
      <c r="F124" s="29">
        <f t="shared" si="30"/>
        <v>0</v>
      </c>
      <c r="G124" s="29">
        <f t="shared" si="30"/>
        <v>0</v>
      </c>
      <c r="H124" s="29">
        <f>H134+H138</f>
        <v>2423.9609999999998</v>
      </c>
    </row>
    <row r="125" spans="1:8" s="3" customFormat="1" ht="0.75" customHeight="1" x14ac:dyDescent="0.25">
      <c r="A125" s="71" t="s">
        <v>68</v>
      </c>
      <c r="B125" s="6" t="s">
        <v>70</v>
      </c>
      <c r="C125" s="28"/>
      <c r="D125" s="44"/>
      <c r="E125" s="44"/>
      <c r="F125" s="29"/>
      <c r="G125" s="29"/>
      <c r="H125" s="29"/>
    </row>
    <row r="126" spans="1:8" s="3" customFormat="1" ht="31.5" hidden="1" x14ac:dyDescent="0.25">
      <c r="A126" s="71" t="s">
        <v>71</v>
      </c>
      <c r="B126" s="6" t="s">
        <v>72</v>
      </c>
      <c r="C126" s="28"/>
      <c r="D126" s="44"/>
      <c r="E126" s="44"/>
      <c r="F126" s="29">
        <f t="shared" ref="F126:G128" si="31">F127</f>
        <v>0</v>
      </c>
      <c r="G126" s="29">
        <f t="shared" si="31"/>
        <v>0</v>
      </c>
      <c r="H126" s="29">
        <f>H127</f>
        <v>0</v>
      </c>
    </row>
    <row r="127" spans="1:8" s="3" customFormat="1" ht="15.75" hidden="1" x14ac:dyDescent="0.25">
      <c r="A127" s="45" t="s">
        <v>10</v>
      </c>
      <c r="B127" s="6" t="s">
        <v>72</v>
      </c>
      <c r="C127" s="28" t="s">
        <v>11</v>
      </c>
      <c r="D127" s="44"/>
      <c r="E127" s="44"/>
      <c r="F127" s="29">
        <f t="shared" si="31"/>
        <v>0</v>
      </c>
      <c r="G127" s="29">
        <f t="shared" si="31"/>
        <v>0</v>
      </c>
      <c r="H127" s="29">
        <f>H128</f>
        <v>0</v>
      </c>
    </row>
    <row r="128" spans="1:8" s="3" customFormat="1" ht="31.5" hidden="1" x14ac:dyDescent="0.25">
      <c r="A128" s="46" t="s">
        <v>73</v>
      </c>
      <c r="B128" s="6" t="s">
        <v>72</v>
      </c>
      <c r="C128" s="28" t="s">
        <v>74</v>
      </c>
      <c r="D128" s="44"/>
      <c r="E128" s="44"/>
      <c r="F128" s="29">
        <f t="shared" si="31"/>
        <v>0</v>
      </c>
      <c r="G128" s="29">
        <f t="shared" si="31"/>
        <v>0</v>
      </c>
      <c r="H128" s="29">
        <f>H129</f>
        <v>0</v>
      </c>
    </row>
    <row r="129" spans="1:8" s="3" customFormat="1" ht="15.75" hidden="1" x14ac:dyDescent="0.25">
      <c r="A129" s="45" t="s">
        <v>13</v>
      </c>
      <c r="B129" s="6" t="s">
        <v>72</v>
      </c>
      <c r="C129" s="28" t="s">
        <v>74</v>
      </c>
      <c r="D129" s="44">
        <v>10</v>
      </c>
      <c r="E129" s="28" t="s">
        <v>7</v>
      </c>
      <c r="F129" s="38"/>
      <c r="G129" s="38"/>
      <c r="H129" s="29"/>
    </row>
    <row r="130" spans="1:8" s="3" customFormat="1" ht="47.25" hidden="1" x14ac:dyDescent="0.25">
      <c r="A130" s="71" t="s">
        <v>75</v>
      </c>
      <c r="B130" s="6" t="s">
        <v>76</v>
      </c>
      <c r="C130" s="41"/>
      <c r="D130" s="42"/>
      <c r="E130" s="42"/>
      <c r="F130" s="29">
        <f t="shared" ref="F130:G132" si="32">F131</f>
        <v>0</v>
      </c>
      <c r="G130" s="29">
        <f t="shared" si="32"/>
        <v>0</v>
      </c>
      <c r="H130" s="29">
        <f>H131</f>
        <v>0</v>
      </c>
    </row>
    <row r="131" spans="1:8" s="3" customFormat="1" ht="15.75" hidden="1" x14ac:dyDescent="0.25">
      <c r="A131" s="43" t="s">
        <v>8</v>
      </c>
      <c r="B131" s="6" t="s">
        <v>76</v>
      </c>
      <c r="C131" s="28" t="s">
        <v>9</v>
      </c>
      <c r="D131" s="42"/>
      <c r="E131" s="42"/>
      <c r="F131" s="29">
        <f t="shared" si="32"/>
        <v>0</v>
      </c>
      <c r="G131" s="29">
        <f t="shared" si="32"/>
        <v>0</v>
      </c>
      <c r="H131" s="29">
        <f>H132</f>
        <v>0</v>
      </c>
    </row>
    <row r="132" spans="1:8" s="3" customFormat="1" ht="15.75" hidden="1" x14ac:dyDescent="0.25">
      <c r="A132" s="43" t="s">
        <v>77</v>
      </c>
      <c r="B132" s="6" t="s">
        <v>76</v>
      </c>
      <c r="C132" s="28" t="s">
        <v>78</v>
      </c>
      <c r="D132" s="42"/>
      <c r="E132" s="42"/>
      <c r="F132" s="29">
        <f t="shared" si="32"/>
        <v>0</v>
      </c>
      <c r="G132" s="29">
        <f t="shared" si="32"/>
        <v>0</v>
      </c>
      <c r="H132" s="29">
        <f>H133</f>
        <v>0</v>
      </c>
    </row>
    <row r="133" spans="1:8" s="3" customFormat="1" ht="29.25" hidden="1" customHeight="1" x14ac:dyDescent="0.25">
      <c r="A133" s="43" t="s">
        <v>21</v>
      </c>
      <c r="B133" s="6" t="s">
        <v>76</v>
      </c>
      <c r="C133" s="28" t="s">
        <v>78</v>
      </c>
      <c r="D133" s="28" t="s">
        <v>7</v>
      </c>
      <c r="E133" s="28">
        <v>11</v>
      </c>
      <c r="F133" s="38"/>
      <c r="G133" s="38"/>
      <c r="H133" s="29"/>
    </row>
    <row r="134" spans="1:8" ht="47.25" x14ac:dyDescent="0.25">
      <c r="A134" s="71" t="s">
        <v>52</v>
      </c>
      <c r="B134" s="6" t="s">
        <v>128</v>
      </c>
      <c r="C134" s="20"/>
      <c r="D134" s="21"/>
      <c r="E134" s="21"/>
      <c r="F134" s="29">
        <f>F135</f>
        <v>0</v>
      </c>
      <c r="G134" s="29">
        <f t="shared" ref="G134:H136" si="33">G135</f>
        <v>0</v>
      </c>
      <c r="H134" s="29">
        <f t="shared" si="33"/>
        <v>1492.1599999999999</v>
      </c>
    </row>
    <row r="135" spans="1:8" ht="31.5" x14ac:dyDescent="0.25">
      <c r="A135" s="71" t="s">
        <v>31</v>
      </c>
      <c r="B135" s="6" t="s">
        <v>128</v>
      </c>
      <c r="C135" s="20">
        <v>200</v>
      </c>
      <c r="D135" s="21"/>
      <c r="E135" s="21"/>
      <c r="F135" s="29">
        <f>F136</f>
        <v>0</v>
      </c>
      <c r="G135" s="29">
        <f t="shared" si="33"/>
        <v>0</v>
      </c>
      <c r="H135" s="29">
        <f t="shared" si="33"/>
        <v>1492.1599999999999</v>
      </c>
    </row>
    <row r="136" spans="1:8" ht="31.5" x14ac:dyDescent="0.25">
      <c r="A136" s="40" t="s">
        <v>32</v>
      </c>
      <c r="B136" s="6" t="s">
        <v>128</v>
      </c>
      <c r="C136" s="20">
        <v>240</v>
      </c>
      <c r="D136" s="21"/>
      <c r="E136" s="21"/>
      <c r="F136" s="29">
        <f>F137</f>
        <v>0</v>
      </c>
      <c r="G136" s="29">
        <f t="shared" si="33"/>
        <v>0</v>
      </c>
      <c r="H136" s="29">
        <f t="shared" si="33"/>
        <v>1492.1599999999999</v>
      </c>
    </row>
    <row r="137" spans="1:8" ht="15.75" x14ac:dyDescent="0.25">
      <c r="A137" s="74" t="s">
        <v>20</v>
      </c>
      <c r="B137" s="6" t="s">
        <v>128</v>
      </c>
      <c r="C137" s="20">
        <v>240</v>
      </c>
      <c r="D137" s="21" t="s">
        <v>6</v>
      </c>
      <c r="E137" s="21" t="s">
        <v>14</v>
      </c>
      <c r="F137" s="29">
        <v>0</v>
      </c>
      <c r="G137" s="29">
        <v>0</v>
      </c>
      <c r="H137" s="29">
        <f>2423.961-931.801</f>
        <v>1492.1599999999999</v>
      </c>
    </row>
    <row r="138" spans="1:8" ht="47.25" x14ac:dyDescent="0.25">
      <c r="A138" s="75" t="s">
        <v>53</v>
      </c>
      <c r="B138" s="21" t="s">
        <v>141</v>
      </c>
      <c r="C138" s="20"/>
      <c r="D138" s="21"/>
      <c r="E138" s="21"/>
      <c r="F138" s="29">
        <f>F139</f>
        <v>0</v>
      </c>
      <c r="G138" s="29">
        <f t="shared" ref="G138:H139" si="34">G139</f>
        <v>0</v>
      </c>
      <c r="H138" s="29">
        <f t="shared" si="34"/>
        <v>931.80100000000004</v>
      </c>
    </row>
    <row r="139" spans="1:8" ht="31.5" x14ac:dyDescent="0.25">
      <c r="A139" s="71" t="s">
        <v>31</v>
      </c>
      <c r="B139" s="21" t="s">
        <v>141</v>
      </c>
      <c r="C139" s="20">
        <v>200</v>
      </c>
      <c r="D139" s="21"/>
      <c r="E139" s="21"/>
      <c r="F139" s="29">
        <f>F140</f>
        <v>0</v>
      </c>
      <c r="G139" s="29">
        <f t="shared" si="34"/>
        <v>0</v>
      </c>
      <c r="H139" s="29">
        <f t="shared" si="34"/>
        <v>931.80100000000004</v>
      </c>
    </row>
    <row r="140" spans="1:8" ht="31.5" x14ac:dyDescent="0.25">
      <c r="A140" s="40" t="s">
        <v>32</v>
      </c>
      <c r="B140" s="21" t="s">
        <v>141</v>
      </c>
      <c r="C140" s="20">
        <v>240</v>
      </c>
      <c r="D140" s="21"/>
      <c r="E140" s="21"/>
      <c r="F140" s="29">
        <f>F141</f>
        <v>0</v>
      </c>
      <c r="G140" s="29">
        <f t="shared" ref="G140:H140" si="35">G141</f>
        <v>0</v>
      </c>
      <c r="H140" s="29">
        <f t="shared" si="35"/>
        <v>931.80100000000004</v>
      </c>
    </row>
    <row r="141" spans="1:8" ht="15.75" x14ac:dyDescent="0.25">
      <c r="A141" s="74" t="s">
        <v>20</v>
      </c>
      <c r="B141" s="21" t="s">
        <v>141</v>
      </c>
      <c r="C141" s="20">
        <v>240</v>
      </c>
      <c r="D141" s="21" t="s">
        <v>6</v>
      </c>
      <c r="E141" s="21" t="s">
        <v>14</v>
      </c>
      <c r="F141" s="29">
        <v>0</v>
      </c>
      <c r="G141" s="29">
        <v>0</v>
      </c>
      <c r="H141" s="29">
        <v>931.80100000000004</v>
      </c>
    </row>
    <row r="142" spans="1:8" s="3" customFormat="1" ht="12.75" x14ac:dyDescent="0.25">
      <c r="E142" s="4"/>
      <c r="H142" s="5"/>
    </row>
  </sheetData>
  <autoFilter ref="A15:H142"/>
  <mergeCells count="14">
    <mergeCell ref="G2:H2"/>
    <mergeCell ref="G3:H3"/>
    <mergeCell ref="A10:H10"/>
    <mergeCell ref="F13:H13"/>
    <mergeCell ref="A13:A14"/>
    <mergeCell ref="B13:B14"/>
    <mergeCell ref="C13:C14"/>
    <mergeCell ref="D13:D14"/>
    <mergeCell ref="E13:E14"/>
    <mergeCell ref="A11:H11"/>
    <mergeCell ref="G8:H8"/>
    <mergeCell ref="G9:H9"/>
    <mergeCell ref="G5:H5"/>
    <mergeCell ref="G6:H6"/>
  </mergeCells>
  <pageMargins left="0.23622047244094491" right="0.23622047244094491" top="0.74803149606299213" bottom="0.74803149606299213" header="0.31496062992125984" footer="0.31496062992125984"/>
  <pageSetup paperSize="9" scale="51" fitToHeight="0" orientation="portrait" r:id="rId1"/>
  <headerFooter>
    <oddHeader>&amp;R&amp;P</oddHeader>
  </headerFooter>
  <rowBreaks count="1" manualBreakCount="1"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2020-05-07T10:05:27Z</cp:lastPrinted>
  <dcterms:created xsi:type="dcterms:W3CDTF">2017-10-11T12:40:42Z</dcterms:created>
  <dcterms:modified xsi:type="dcterms:W3CDTF">2020-05-08T12:15:48Z</dcterms:modified>
</cp:coreProperties>
</file>