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</sheets>
  <definedNames>
    <definedName name="_xlnm.Print_Area" localSheetId="0">'ПР '!$A$1:$F$56</definedName>
  </definedNames>
  <calcPr fullCalcOnLoad="1"/>
</workbook>
</file>

<file path=xl/sharedStrings.xml><?xml version="1.0" encoding="utf-8"?>
<sst xmlns="http://schemas.openxmlformats.org/spreadsheetml/2006/main" count="97" uniqueCount="89">
  <si>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</si>
  <si>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</si>
  <si>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</si>
  <si>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</si>
  <si>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</si>
  <si>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</si>
  <si>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</si>
  <si>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</si>
  <si>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</si>
  <si>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</si>
  <si>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</si>
  <si>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</si>
  <si>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</si>
  <si>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</si>
  <si>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</si>
  <si>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</si>
  <si>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</si>
  <si>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</si>
  <si>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</si>
  <si>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</si>
  <si>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</si>
  <si>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</si>
  <si>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</si>
  <si>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</si>
  <si>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</si>
  <si>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</si>
  <si>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</si>
  <si>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</si>
  <si>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</si>
  <si>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</si>
  <si>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</si>
  <si>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</si>
  <si>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</si>
  <si>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</si>
  <si>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</si>
  <si>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</si>
  <si>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</si>
  <si>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</si>
  <si>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</si>
  <si>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</si>
  <si>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</si>
  <si>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</si>
  <si>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</si>
  <si>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</si>
  <si>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</si>
  <si>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</si>
  <si>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</si>
  <si>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</si>
  <si>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</si>
  <si>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</si>
  <si>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</si>
  <si>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</si>
  <si>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</si>
  <si>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</si>
  <si>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</si>
  <si>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</si>
  <si>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</si>
  <si>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</si>
  <si>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</si>
  <si>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</si>
  <si>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</si>
  <si>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</si>
  <si>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</si>
  <si>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</si>
  <si>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</si>
  <si>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</si>
  <si>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</si>
  <si>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</si>
  <si>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</si>
  <si>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</si>
  <si>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</si>
  <si>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</si>
  <si>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на 2021-2023 годы</t>
  </si>
  <si>
    <t>Сумма 2023 год (тысяч рублей)</t>
  </si>
  <si>
    <t xml:space="preserve">                                                                          от 24.12.2020  № 50                               </t>
  </si>
  <si>
    <t>2 02 20216 10 0001 150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</si>
  <si>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</si>
  <si>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2 02 29999 10 0 000 150</t>
  </si>
  <si>
    <t>1 13 02995 10 0000 130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</si>
  <si>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</si>
  <si>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</si>
  <si>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 на  мероприятия по созданию мест (площадок) накопления твердых коммунальных отходов</t>
  </si>
  <si>
    <t>Прочие доходы от компенсации затрат бюджетов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</si>
  <si>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</si>
  <si>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</si>
  <si>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2 02 40000 00 0000 150</t>
  </si>
  <si>
    <t>Иные межбюджетные трансферты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</si>
  <si>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</si>
  <si>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 xml:space="preserve">                                   от 25.03.2021   № 60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</si>
</sst>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54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top" indent="25"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53" fillId="0" borderId="11" xfId="54" applyNumberFormat="1" applyFont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 applyProtection="1">
      <alignment horizontal="left" vertical="center" wrapText="1"/>
      <protection/>
    </xf>
    <xf numFmtId="189" fontId="54" fillId="33" borderId="10" xfId="0" applyNumberFormat="1" applyFont="1" applyFill="1" applyBorder="1" applyAlignment="1">
      <alignment horizontal="right" vertical="center"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193" fontId="2" fillId="0" borderId="10" xfId="0" applyNumberFormat="1" applyFont="1" applyBorder="1" applyAlignment="1">
      <alignment horizontal="right" vertical="center"/>
    </xf>
    <xf numFmtId="193" fontId="2" fillId="34" borderId="10" xfId="0" applyNumberFormat="1" applyFont="1" applyFill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vertical="center"/>
    </xf>
    <xf numFmtId="193" fontId="53" fillId="0" borderId="10" xfId="0" applyNumberFormat="1" applyFont="1" applyBorder="1" applyAlignment="1">
      <alignment horizontal="right" vertical="center"/>
    </xf>
    <xf numFmtId="193" fontId="53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193" fontId="54" fillId="34" borderId="10" xfId="0" applyNumberFormat="1" applyFont="1" applyFill="1" applyBorder="1" applyAlignment="1">
      <alignment horizontal="right" vertical="center"/>
    </xf>
    <xf numFmtId="189" fontId="1" fillId="34" borderId="10" xfId="0" applyNumberFormat="1" applyFont="1" applyFill="1" applyBorder="1" applyAlignment="1">
      <alignment horizontal="right" vertical="center"/>
    </xf>
    <xf numFmtId="193" fontId="1" fillId="34" borderId="10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193" fontId="1" fillId="0" borderId="10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left" vertical="top" indent="25"/>
    </xf>
    <xf numFmtId="1" fontId="7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left" vertical="top" indent="18"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34" borderId="11" xfId="54" applyNumberFormat="1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left" vertical="center" wrapText="1"/>
      <protection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1" fillId="0" borderId="11" xfId="54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189" fontId="12" fillId="0" borderId="10" xfId="0" applyNumberFormat="1" applyFont="1" applyBorder="1" applyAlignment="1">
      <alignment horizontal="right" vertical="center"/>
    </xf>
    <xf numFmtId="193" fontId="11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justify" vertical="center" wrapText="1"/>
    </xf>
    <xf numFmtId="189" fontId="11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3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6.00390625" style="1" customWidth="1"/>
    <col min="6" max="6" width="17.28125" style="1" customWidth="1"/>
    <col min="7" max="16384" width="9.140625" style="1" customWidth="1"/>
  </cols>
  <sheetData>
    <row r="1" spans="2:4" ht="12.75" customHeight="1">
      <c r="B1" s="13" t="s">
        <v>54</v>
      </c>
      <c r="C1" s="14"/>
      <c r="D1" s="14"/>
    </row>
    <row r="2" spans="1:4" ht="15.75" customHeight="1">
      <c r="A2" s="4"/>
      <c r="B2" s="13" t="s">
        <v>56</v>
      </c>
      <c r="C2" s="13"/>
      <c r="D2" s="13"/>
    </row>
    <row r="3" spans="1:4" ht="15.75">
      <c r="A3" s="4"/>
      <c r="B3" s="29" t="s">
        <v>5</v>
      </c>
      <c r="C3" s="29"/>
      <c r="D3" s="29"/>
    </row>
    <row r="4" spans="2:4" ht="26.25" customHeight="1">
      <c r="B4" s="51" t="s">
        <v>88</v>
      </c>
      <c r="C4" s="50"/>
      <c r="D4" s="49"/>
    </row>
    <row r="5" spans="2:4" ht="26.25" customHeight="1">
      <c r="B5" s="51"/>
      <c r="C5" s="50"/>
      <c r="D5" s="49"/>
    </row>
    <row r="6" spans="2:4" ht="26.25" customHeight="1">
      <c r="B6" s="13" t="s">
        <v>54</v>
      </c>
      <c r="C6" s="14"/>
      <c r="D6" s="14"/>
    </row>
    <row r="7" spans="2:4" ht="26.25" customHeight="1">
      <c r="B7" s="13" t="s">
        <v>56</v>
      </c>
      <c r="C7" s="13"/>
      <c r="D7" s="13"/>
    </row>
    <row r="8" spans="2:4" ht="26.25" customHeight="1">
      <c r="B8" s="29" t="s">
        <v>5</v>
      </c>
      <c r="C8" s="29"/>
      <c r="D8" s="29"/>
    </row>
    <row r="9" spans="2:4" ht="26.25" customHeight="1">
      <c r="B9" s="51" t="s">
        <v>74</v>
      </c>
      <c r="C9" s="50"/>
      <c r="D9" s="49"/>
    </row>
    <row r="10" spans="2:4" ht="15.75">
      <c r="B10" s="3"/>
      <c r="C10" s="7"/>
      <c r="D10" s="7"/>
    </row>
    <row r="11" spans="1:6" ht="14.25" customHeight="1">
      <c r="A11" s="70" t="s">
        <v>6</v>
      </c>
      <c r="B11" s="70"/>
      <c r="C11" s="70"/>
      <c r="D11" s="70"/>
      <c r="E11" s="70"/>
      <c r="F11" s="70"/>
    </row>
    <row r="12" spans="1:6" ht="20.25" customHeight="1">
      <c r="A12" s="71" t="s">
        <v>7</v>
      </c>
      <c r="B12" s="71"/>
      <c r="C12" s="71"/>
      <c r="D12" s="71"/>
      <c r="E12" s="71"/>
      <c r="F12" s="71"/>
    </row>
    <row r="13" spans="1:4" ht="23.25" customHeight="1">
      <c r="A13" s="69" t="s">
        <v>72</v>
      </c>
      <c r="B13" s="69"/>
      <c r="C13" s="69"/>
      <c r="D13" s="28"/>
    </row>
    <row r="14" ht="32.25" customHeight="1"/>
    <row r="15" spans="1:6" ht="52.5" customHeight="1">
      <c r="A15" s="15" t="s">
        <v>8</v>
      </c>
      <c r="B15" s="15" t="s">
        <v>9</v>
      </c>
      <c r="C15" s="15" t="s">
        <v>34</v>
      </c>
      <c r="D15" s="15" t="s">
        <v>55</v>
      </c>
      <c r="E15" s="15" t="s">
        <v>66</v>
      </c>
      <c r="F15" s="15" t="s">
        <v>73</v>
      </c>
    </row>
    <row r="16" spans="1:6" s="2" customFormat="1" ht="29.25" customHeight="1">
      <c r="A16" s="25" t="s">
        <v>0</v>
      </c>
      <c r="B16" s="16" t="s">
        <v>22</v>
      </c>
      <c r="C16" s="17" t="e">
        <f>C17+C20+#REF!+C28+C33</f>
        <v>#REF!</v>
      </c>
      <c r="D16" s="37">
        <f>D17+D20+D28+D33+D36</f>
        <v>5716.89001</v>
      </c>
      <c r="E16" s="37">
        <f>SUM(E17,E20,E28,E33)</f>
        <v>12471.231</v>
      </c>
      <c r="F16" s="37">
        <f>SUM(F17,F20,F28,F33)</f>
        <v>12823.03</v>
      </c>
    </row>
    <row r="17" spans="1:6" s="2" customFormat="1" ht="25.5" customHeight="1">
      <c r="A17" s="25" t="s">
        <v>13</v>
      </c>
      <c r="B17" s="16" t="s">
        <v>23</v>
      </c>
      <c r="C17" s="24">
        <f aca="true" t="shared" si="0" ref="C17:F18">C18</f>
        <v>902.272</v>
      </c>
      <c r="D17" s="38">
        <f>D18</f>
        <v>1250</v>
      </c>
      <c r="E17" s="37">
        <f t="shared" si="0"/>
        <v>1331</v>
      </c>
      <c r="F17" s="37">
        <f t="shared" si="0"/>
        <v>1424</v>
      </c>
    </row>
    <row r="18" spans="1:6" ht="33.75" customHeight="1">
      <c r="A18" s="26" t="s">
        <v>48</v>
      </c>
      <c r="B18" s="18" t="s">
        <v>24</v>
      </c>
      <c r="C18" s="19">
        <f t="shared" si="0"/>
        <v>902.272</v>
      </c>
      <c r="D18" s="39">
        <v>1250</v>
      </c>
      <c r="E18" s="39">
        <v>1331</v>
      </c>
      <c r="F18" s="39">
        <v>1424</v>
      </c>
    </row>
    <row r="19" spans="1:6" ht="92.25" customHeight="1">
      <c r="A19" s="26" t="s">
        <v>14</v>
      </c>
      <c r="B19" s="22" t="s">
        <v>35</v>
      </c>
      <c r="C19" s="19">
        <v>902.272</v>
      </c>
      <c r="D19" s="39">
        <v>1250</v>
      </c>
      <c r="E19" s="39">
        <v>1331</v>
      </c>
      <c r="F19" s="40">
        <v>1424</v>
      </c>
    </row>
    <row r="20" spans="1:6" ht="30.75" customHeight="1">
      <c r="A20" s="25" t="s">
        <v>15</v>
      </c>
      <c r="B20" s="20" t="s">
        <v>25</v>
      </c>
      <c r="C20" s="24">
        <f>C21</f>
        <v>1410.4</v>
      </c>
      <c r="D20" s="38">
        <f>D21</f>
        <v>1718.284</v>
      </c>
      <c r="E20" s="38">
        <f>E21</f>
        <v>1769.996</v>
      </c>
      <c r="F20" s="38">
        <f>F21</f>
        <v>1840.795</v>
      </c>
    </row>
    <row r="21" spans="1:6" ht="51.75" customHeight="1">
      <c r="A21" s="26" t="s">
        <v>16</v>
      </c>
      <c r="B21" s="18" t="s">
        <v>26</v>
      </c>
      <c r="C21" s="19">
        <f>SUM(C22:C24)</f>
        <v>1410.4</v>
      </c>
      <c r="D21" s="39">
        <v>1718.284</v>
      </c>
      <c r="E21" s="39">
        <v>1769.996</v>
      </c>
      <c r="F21" s="39">
        <v>1840.795</v>
      </c>
    </row>
    <row r="22" spans="1:6" ht="88.5" customHeight="1" hidden="1">
      <c r="A22" s="26" t="s">
        <v>49</v>
      </c>
      <c r="B22" s="22" t="s">
        <v>36</v>
      </c>
      <c r="C22" s="19">
        <v>396.3</v>
      </c>
      <c r="D22" s="41"/>
      <c r="E22" s="41"/>
      <c r="F22" s="41"/>
    </row>
    <row r="23" spans="1:6" ht="94.5" customHeight="1" hidden="1">
      <c r="A23" s="26" t="s">
        <v>50</v>
      </c>
      <c r="B23" s="23" t="s">
        <v>37</v>
      </c>
      <c r="C23" s="19">
        <v>11.3</v>
      </c>
      <c r="D23" s="41"/>
      <c r="E23" s="41"/>
      <c r="F23" s="41"/>
    </row>
    <row r="24" spans="1:6" ht="93" customHeight="1" hidden="1">
      <c r="A24" s="26" t="s">
        <v>51</v>
      </c>
      <c r="B24" s="22" t="s">
        <v>38</v>
      </c>
      <c r="C24" s="19">
        <v>1002.8</v>
      </c>
      <c r="D24" s="41"/>
      <c r="E24" s="41"/>
      <c r="F24" s="41"/>
    </row>
    <row r="25" spans="1:6" ht="26.25" customHeight="1" hidden="1">
      <c r="A25" s="25" t="s">
        <v>32</v>
      </c>
      <c r="B25" s="20" t="s">
        <v>31</v>
      </c>
      <c r="C25" s="17">
        <f>C26</f>
        <v>0</v>
      </c>
      <c r="D25" s="37"/>
      <c r="E25" s="37">
        <f>E26</f>
        <v>0</v>
      </c>
      <c r="F25" s="40"/>
    </row>
    <row r="26" spans="1:6" ht="18" customHeight="1" hidden="1">
      <c r="A26" s="26" t="s">
        <v>33</v>
      </c>
      <c r="B26" s="18" t="s">
        <v>12</v>
      </c>
      <c r="C26" s="19"/>
      <c r="D26" s="39"/>
      <c r="E26" s="39"/>
      <c r="F26" s="40"/>
    </row>
    <row r="27" spans="1:6" ht="18" customHeight="1" hidden="1">
      <c r="A27" s="26"/>
      <c r="B27" s="22" t="s">
        <v>39</v>
      </c>
      <c r="C27" s="19"/>
      <c r="D27" s="39"/>
      <c r="E27" s="39"/>
      <c r="F27" s="40"/>
    </row>
    <row r="28" spans="1:6" ht="24" customHeight="1">
      <c r="A28" s="25" t="s">
        <v>17</v>
      </c>
      <c r="B28" s="20" t="s">
        <v>27</v>
      </c>
      <c r="C28" s="24" t="e">
        <f>#REF!+C30</f>
        <v>#REF!</v>
      </c>
      <c r="D28" s="38">
        <f>SUM(D29:D30)</f>
        <v>1600.7879999999996</v>
      </c>
      <c r="E28" s="38">
        <f>SUM(E29:E30)</f>
        <v>9230</v>
      </c>
      <c r="F28" s="38">
        <f>SUM(F29:F30)</f>
        <v>9418</v>
      </c>
    </row>
    <row r="29" spans="1:6" ht="24" customHeight="1">
      <c r="A29" s="26" t="s">
        <v>65</v>
      </c>
      <c r="B29" s="21" t="s">
        <v>40</v>
      </c>
      <c r="C29" s="17" t="e">
        <f>#REF!</f>
        <v>#REF!</v>
      </c>
      <c r="D29" s="39">
        <v>171</v>
      </c>
      <c r="E29" s="39">
        <v>178</v>
      </c>
      <c r="F29" s="39">
        <v>185</v>
      </c>
    </row>
    <row r="30" spans="1:6" ht="24.75" customHeight="1">
      <c r="A30" s="26" t="s">
        <v>18</v>
      </c>
      <c r="B30" s="21" t="s">
        <v>28</v>
      </c>
      <c r="C30" s="19">
        <f>SUM(C31:C32)</f>
        <v>5978.421</v>
      </c>
      <c r="D30" s="39">
        <f>8874-D53</f>
        <v>1429.7879999999996</v>
      </c>
      <c r="E30" s="39">
        <v>9052</v>
      </c>
      <c r="F30" s="39">
        <v>9233</v>
      </c>
    </row>
    <row r="31" spans="1:6" ht="81.75" customHeight="1" hidden="1">
      <c r="A31" s="26" t="s">
        <v>52</v>
      </c>
      <c r="B31" s="22" t="s">
        <v>41</v>
      </c>
      <c r="C31" s="19">
        <v>2480.22</v>
      </c>
      <c r="D31" s="41"/>
      <c r="E31" s="41"/>
      <c r="F31" s="41"/>
    </row>
    <row r="32" spans="1:6" ht="48.75" customHeight="1" hidden="1">
      <c r="A32" s="26" t="s">
        <v>53</v>
      </c>
      <c r="B32" s="22" t="s">
        <v>42</v>
      </c>
      <c r="C32" s="19">
        <v>3498.201</v>
      </c>
      <c r="D32" s="41"/>
      <c r="E32" s="41"/>
      <c r="F32" s="42"/>
    </row>
    <row r="33" spans="1:6" ht="66.75" customHeight="1">
      <c r="A33" s="25" t="s">
        <v>19</v>
      </c>
      <c r="B33" s="20" t="s">
        <v>2</v>
      </c>
      <c r="C33" s="24">
        <f>SUM(C34:C35)</f>
        <v>83.453</v>
      </c>
      <c r="D33" s="38">
        <f>D34+D35</f>
        <v>230.91915</v>
      </c>
      <c r="E33" s="38">
        <f>E34+E35</f>
        <v>140.235</v>
      </c>
      <c r="F33" s="38">
        <f>F34+F35</f>
        <v>140.235</v>
      </c>
    </row>
    <row r="34" spans="1:6" ht="87" customHeight="1">
      <c r="A34" s="26" t="s">
        <v>3</v>
      </c>
      <c r="B34" s="21" t="s">
        <v>10</v>
      </c>
      <c r="C34" s="19">
        <v>40.179</v>
      </c>
      <c r="D34" s="39">
        <v>185.92915</v>
      </c>
      <c r="E34" s="39">
        <v>95.245</v>
      </c>
      <c r="F34" s="39">
        <v>95.245</v>
      </c>
    </row>
    <row r="35" spans="1:6" s="2" customFormat="1" ht="95.25" customHeight="1">
      <c r="A35" s="26" t="s">
        <v>4</v>
      </c>
      <c r="B35" s="18" t="s">
        <v>11</v>
      </c>
      <c r="C35" s="19">
        <v>43.274</v>
      </c>
      <c r="D35" s="39">
        <v>44.99</v>
      </c>
      <c r="E35" s="39">
        <v>44.99</v>
      </c>
      <c r="F35" s="39">
        <v>44.99</v>
      </c>
    </row>
    <row r="36" spans="1:6" s="2" customFormat="1" ht="33.75" customHeight="1">
      <c r="A36" s="25" t="s">
        <v>20</v>
      </c>
      <c r="B36" s="20" t="s">
        <v>29</v>
      </c>
      <c r="C36" s="17"/>
      <c r="D36" s="37">
        <f>D37</f>
        <v>916.89886</v>
      </c>
      <c r="E36" s="37">
        <v>0</v>
      </c>
      <c r="F36" s="43">
        <v>0</v>
      </c>
    </row>
    <row r="37" spans="1:6" s="2" customFormat="1" ht="40.5" customHeight="1">
      <c r="A37" s="26" t="s">
        <v>78</v>
      </c>
      <c r="B37" s="21" t="s">
        <v>82</v>
      </c>
      <c r="C37" s="19"/>
      <c r="D37" s="39">
        <v>916.89886</v>
      </c>
      <c r="E37" s="39">
        <v>0</v>
      </c>
      <c r="F37" s="40">
        <v>0</v>
      </c>
    </row>
    <row r="38" spans="1:6" s="5" customFormat="1" ht="29.25" customHeight="1">
      <c r="A38" s="25" t="s">
        <v>21</v>
      </c>
      <c r="B38" s="16" t="s">
        <v>30</v>
      </c>
      <c r="C38" s="24">
        <f>C41+C49+C54</f>
        <v>2675.2000000000003</v>
      </c>
      <c r="D38" s="38">
        <f>D40+D54</f>
        <v>45704.926779999994</v>
      </c>
      <c r="E38" s="38">
        <f>E40+E54</f>
        <v>39132.630000000005</v>
      </c>
      <c r="F38" s="38">
        <f>F40+F54</f>
        <v>156.52</v>
      </c>
    </row>
    <row r="39" spans="1:6" s="5" customFormat="1" ht="0.75" customHeight="1">
      <c r="A39" s="32" t="s">
        <v>68</v>
      </c>
      <c r="B39" s="33" t="s">
        <v>43</v>
      </c>
      <c r="C39" s="34"/>
      <c r="D39" s="44">
        <v>0</v>
      </c>
      <c r="E39" s="44">
        <v>0</v>
      </c>
      <c r="F39" s="44">
        <v>0</v>
      </c>
    </row>
    <row r="40" spans="1:6" s="5" customFormat="1" ht="30" customHeight="1">
      <c r="A40" s="35" t="s">
        <v>70</v>
      </c>
      <c r="B40" s="36" t="s">
        <v>71</v>
      </c>
      <c r="C40" s="24"/>
      <c r="D40" s="38">
        <f>D41+D49+D52</f>
        <v>45480.301999999996</v>
      </c>
      <c r="E40" s="38">
        <f>E41+E49+E47</f>
        <v>39132.630000000005</v>
      </c>
      <c r="F40" s="38">
        <f>F41+F49+F47</f>
        <v>156.52</v>
      </c>
    </row>
    <row r="41" spans="1:6" s="63" customFormat="1" ht="35.25" customHeight="1">
      <c r="A41" s="59" t="s">
        <v>57</v>
      </c>
      <c r="B41" s="60" t="s">
        <v>43</v>
      </c>
      <c r="C41" s="61">
        <f>SUM(C43:C45)</f>
        <v>2398.8</v>
      </c>
      <c r="D41" s="62">
        <f>SUM(D42:D48)</f>
        <v>37879.57</v>
      </c>
      <c r="E41" s="62">
        <f>SUM(E42:E48)</f>
        <v>38979.51</v>
      </c>
      <c r="F41" s="62">
        <f>SUM(F42:F48)</f>
        <v>0</v>
      </c>
    </row>
    <row r="42" spans="1:6" s="5" customFormat="1" ht="61.5" customHeight="1">
      <c r="A42" s="54" t="s">
        <v>68</v>
      </c>
      <c r="B42" s="55" t="s">
        <v>76</v>
      </c>
      <c r="C42" s="17"/>
      <c r="D42" s="39">
        <v>34377.97</v>
      </c>
      <c r="E42" s="39">
        <v>38921.91</v>
      </c>
      <c r="F42" s="39">
        <v>0</v>
      </c>
    </row>
    <row r="43" spans="1:6" s="5" customFormat="1" ht="93.75" customHeight="1">
      <c r="A43" s="27" t="s">
        <v>75</v>
      </c>
      <c r="B43" s="23" t="s">
        <v>63</v>
      </c>
      <c r="C43" s="17">
        <v>672.7</v>
      </c>
      <c r="D43" s="39">
        <v>1246.6</v>
      </c>
      <c r="E43" s="39">
        <v>0</v>
      </c>
      <c r="F43" s="39">
        <v>0</v>
      </c>
    </row>
    <row r="44" spans="1:6" s="5" customFormat="1" ht="81" customHeight="1" hidden="1">
      <c r="A44" s="30" t="s">
        <v>58</v>
      </c>
      <c r="B44" s="22" t="s">
        <v>69</v>
      </c>
      <c r="C44" s="17">
        <v>1726.1</v>
      </c>
      <c r="D44" s="39">
        <v>0</v>
      </c>
      <c r="E44" s="39">
        <v>0</v>
      </c>
      <c r="F44" s="40">
        <v>0</v>
      </c>
    </row>
    <row r="45" spans="1:6" s="5" customFormat="1" ht="100.5" customHeight="1">
      <c r="A45" s="31" t="s">
        <v>58</v>
      </c>
      <c r="B45" s="21" t="s">
        <v>64</v>
      </c>
      <c r="C45" s="17"/>
      <c r="D45" s="39">
        <v>1059.3</v>
      </c>
      <c r="E45" s="39">
        <v>0</v>
      </c>
      <c r="F45" s="40">
        <v>0</v>
      </c>
    </row>
    <row r="46" spans="1:6" s="5" customFormat="1" ht="96.75" customHeight="1">
      <c r="A46" s="31" t="s">
        <v>58</v>
      </c>
      <c r="B46" s="21" t="s">
        <v>67</v>
      </c>
      <c r="C46" s="17"/>
      <c r="D46" s="39">
        <v>675.7</v>
      </c>
      <c r="E46" s="39">
        <v>0</v>
      </c>
      <c r="F46" s="39">
        <v>0</v>
      </c>
    </row>
    <row r="47" spans="1:6" s="47" customFormat="1" ht="47.25">
      <c r="A47" s="53" t="s">
        <v>77</v>
      </c>
      <c r="B47" s="52" t="s">
        <v>87</v>
      </c>
      <c r="C47" s="45"/>
      <c r="D47" s="46">
        <v>520</v>
      </c>
      <c r="E47" s="46">
        <v>0</v>
      </c>
      <c r="F47" s="46">
        <v>0</v>
      </c>
    </row>
    <row r="48" spans="1:6" s="47" customFormat="1" ht="47.25">
      <c r="A48" s="56" t="s">
        <v>58</v>
      </c>
      <c r="B48" s="57" t="s">
        <v>81</v>
      </c>
      <c r="C48" s="45"/>
      <c r="D48" s="46">
        <v>0</v>
      </c>
      <c r="E48" s="46">
        <v>57.6</v>
      </c>
      <c r="F48" s="46">
        <v>0</v>
      </c>
    </row>
    <row r="49" spans="1:6" s="63" customFormat="1" ht="31.5">
      <c r="A49" s="64" t="s">
        <v>59</v>
      </c>
      <c r="B49" s="60" t="s">
        <v>44</v>
      </c>
      <c r="C49" s="61">
        <f>SUM(C50:C51)</f>
        <v>126.4</v>
      </c>
      <c r="D49" s="62">
        <f>SUM(D50:D51)</f>
        <v>156.52</v>
      </c>
      <c r="E49" s="62">
        <f>SUM(E50:E51)</f>
        <v>153.12</v>
      </c>
      <c r="F49" s="62">
        <f>SUM(F50:F51)</f>
        <v>156.52</v>
      </c>
    </row>
    <row r="50" spans="1:6" s="5" customFormat="1" ht="47.25">
      <c r="A50" s="30" t="s">
        <v>60</v>
      </c>
      <c r="B50" s="22" t="s">
        <v>45</v>
      </c>
      <c r="C50" s="17">
        <v>1</v>
      </c>
      <c r="D50" s="48">
        <v>3.52</v>
      </c>
      <c r="E50" s="48">
        <v>3.52</v>
      </c>
      <c r="F50" s="48">
        <v>3.52</v>
      </c>
    </row>
    <row r="51" spans="1:6" s="5" customFormat="1" ht="47.25">
      <c r="A51" s="26" t="s">
        <v>62</v>
      </c>
      <c r="B51" s="22" t="s">
        <v>46</v>
      </c>
      <c r="C51" s="17">
        <v>125.4</v>
      </c>
      <c r="D51" s="39">
        <v>153</v>
      </c>
      <c r="E51" s="39">
        <v>149.6</v>
      </c>
      <c r="F51" s="40">
        <v>153</v>
      </c>
    </row>
    <row r="52" spans="1:6" s="68" customFormat="1" ht="15.75">
      <c r="A52" s="65" t="s">
        <v>85</v>
      </c>
      <c r="B52" s="66" t="s">
        <v>86</v>
      </c>
      <c r="C52" s="67"/>
      <c r="D52" s="62">
        <f>D53</f>
        <v>7444.212</v>
      </c>
      <c r="E52" s="62">
        <f>E53</f>
        <v>0</v>
      </c>
      <c r="F52" s="62">
        <f>F53</f>
        <v>0</v>
      </c>
    </row>
    <row r="53" spans="1:6" s="5" customFormat="1" ht="51.75" customHeight="1">
      <c r="A53" s="58" t="s">
        <v>83</v>
      </c>
      <c r="B53" s="21" t="s">
        <v>84</v>
      </c>
      <c r="C53" s="19"/>
      <c r="D53" s="46">
        <v>7444.212</v>
      </c>
      <c r="E53" s="39">
        <v>0</v>
      </c>
      <c r="F53" s="40">
        <v>0</v>
      </c>
    </row>
    <row r="54" spans="1:6" s="5" customFormat="1" ht="18.75" customHeight="1">
      <c r="A54" s="26" t="s">
        <v>61</v>
      </c>
      <c r="B54" s="22" t="s">
        <v>47</v>
      </c>
      <c r="C54" s="17">
        <f>C55</f>
        <v>150</v>
      </c>
      <c r="D54" s="37">
        <f>D55</f>
        <v>224.62478</v>
      </c>
      <c r="E54" s="37">
        <f>E55</f>
        <v>0</v>
      </c>
      <c r="F54" s="37">
        <f>F55</f>
        <v>0</v>
      </c>
    </row>
    <row r="55" spans="1:6" s="5" customFormat="1" ht="51.75" customHeight="1">
      <c r="A55" s="26" t="s">
        <v>79</v>
      </c>
      <c r="B55" s="22" t="s">
        <v>80</v>
      </c>
      <c r="C55" s="19">
        <v>150</v>
      </c>
      <c r="D55" s="39">
        <v>224.62478</v>
      </c>
      <c r="E55" s="39">
        <v>0</v>
      </c>
      <c r="F55" s="40">
        <v>0</v>
      </c>
    </row>
    <row r="56" spans="1:6" s="5" customFormat="1" ht="15.75">
      <c r="A56" s="16" t="s">
        <v>1</v>
      </c>
      <c r="B56" s="16"/>
      <c r="C56" s="17" t="e">
        <f>C38+C16</f>
        <v>#REF!</v>
      </c>
      <c r="D56" s="37">
        <f>D38+D16</f>
        <v>51421.81679</v>
      </c>
      <c r="E56" s="37">
        <f>SUM(E38,E33,E28,E20,E17)</f>
        <v>51603.861000000004</v>
      </c>
      <c r="F56" s="37">
        <f>SUM(F38,F33,F28,F20,F17)</f>
        <v>12979.55</v>
      </c>
    </row>
    <row r="152" spans="1:4" s="6" customFormat="1" ht="15.75">
      <c r="A152" s="12"/>
      <c r="B152" s="9"/>
      <c r="C152" s="11"/>
      <c r="D152" s="11"/>
    </row>
    <row r="153" spans="1:4" s="6" customFormat="1" ht="15.75">
      <c r="A153" s="12"/>
      <c r="B153" s="9"/>
      <c r="C153" s="11"/>
      <c r="D153" s="11"/>
    </row>
    <row r="154" spans="1:4" s="6" customFormat="1" ht="15.75">
      <c r="A154" s="12"/>
      <c r="B154" s="9"/>
      <c r="C154" s="11"/>
      <c r="D154" s="11"/>
    </row>
    <row r="155" spans="1:4" s="6" customFormat="1" ht="15.75">
      <c r="A155" s="12"/>
      <c r="B155" s="9"/>
      <c r="C155" s="11"/>
      <c r="D155" s="11"/>
    </row>
    <row r="156" spans="1:4" s="6" customFormat="1" ht="15.75">
      <c r="A156" s="12"/>
      <c r="B156" s="9"/>
      <c r="C156" s="11"/>
      <c r="D156" s="11"/>
    </row>
    <row r="157" spans="1:4" s="6" customFormat="1" ht="15.75">
      <c r="A157" s="12"/>
      <c r="B157" s="9"/>
      <c r="C157" s="11"/>
      <c r="D157" s="11"/>
    </row>
    <row r="158" spans="1:4" s="6" customFormat="1" ht="15.75">
      <c r="A158" s="12"/>
      <c r="B158" s="9"/>
      <c r="C158" s="11"/>
      <c r="D158" s="11"/>
    </row>
    <row r="159" spans="1:4" s="6" customFormat="1" ht="15.75">
      <c r="A159" s="12"/>
      <c r="B159" s="9"/>
      <c r="C159" s="11"/>
      <c r="D159" s="11"/>
    </row>
    <row r="160" spans="1:4" s="6" customFormat="1" ht="15.75">
      <c r="A160" s="12"/>
      <c r="B160" s="9"/>
      <c r="C160" s="11"/>
      <c r="D160" s="11"/>
    </row>
    <row r="161" spans="1:4" s="6" customFormat="1" ht="15.75">
      <c r="A161" s="12"/>
      <c r="B161" s="9"/>
      <c r="C161" s="11"/>
      <c r="D161" s="11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  <row r="388" spans="1:4" s="6" customFormat="1" ht="15.75">
      <c r="A388" s="12"/>
      <c r="B388" s="9"/>
      <c r="C388" s="11"/>
      <c r="D388" s="11"/>
    </row>
    <row r="389" spans="1:4" s="6" customFormat="1" ht="15.75">
      <c r="A389" s="12"/>
      <c r="B389" s="9"/>
      <c r="C389" s="11"/>
      <c r="D389" s="11"/>
    </row>
    <row r="390" spans="1:4" s="6" customFormat="1" ht="15.75">
      <c r="A390" s="12"/>
      <c r="B390" s="9"/>
      <c r="C390" s="11"/>
      <c r="D390" s="11"/>
    </row>
    <row r="391" spans="1:4" s="6" customFormat="1" ht="15.75">
      <c r="A391" s="12"/>
      <c r="B391" s="9"/>
      <c r="C391" s="11"/>
      <c r="D391" s="11"/>
    </row>
    <row r="392" spans="1:4" s="6" customFormat="1" ht="15.75">
      <c r="A392" s="12"/>
      <c r="B392" s="9"/>
      <c r="C392" s="11"/>
      <c r="D392" s="11"/>
    </row>
    <row r="393" spans="1:4" s="6" customFormat="1" ht="15.75">
      <c r="A393" s="12"/>
      <c r="B393" s="9"/>
      <c r="C393" s="11"/>
      <c r="D393" s="11"/>
    </row>
  </sheetData>
  <sheetProtection/>
  <mergeCells count="3">
    <mergeCell ref="A13:C13"/>
    <mergeCell ref="A11:F11"/>
    <mergeCell ref="A12:F12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2021-03-24T08:48:56Z</cp:lastPrinted>
  <dcterms:created xsi:type="dcterms:W3CDTF">1996-10-08T23:32:33Z</dcterms:created>
  <dcterms:modified xsi:type="dcterms:W3CDTF">2021-03-26T07:19:39Z</dcterms:modified>
  <cp:category/>
  <cp:version/>
  <cp:contentType/>
  <cp:contentStatus/>
</cp:coreProperties>
</file>