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960" windowWidth="15120" windowHeight="10860" activeTab="0"/>
  </bookViews>
  <sheets>
    <sheet name="ПР " sheetId="1" r:id="rId1"/>
  </sheets>
  <externalReferences>
    <externalReference r:id="rId4"/>
  </externalReferences>
  <definedNames>
    <definedName name="_xlnm.Print_Area" localSheetId="0">'ПР '!$A$1:$F$60</definedName>
  </definedNames>
  <calcPr fullCalcOnLoad="1"/>
</workbook>
</file>

<file path=xl/sharedStrings.xml><?xml version="1.0" encoding="utf-8"?>
<sst xmlns="http://schemas.openxmlformats.org/spreadsheetml/2006/main" count="105" uniqueCount="93">
  <si>
    <t>1 00 00000 00 0000 000</t>
  </si>
  <si>
    <t>ИТОГО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</si>
  <si>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</si>
  <si>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</si>
  <si>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1 11 09045 10 0000 120</t>
  </si>
  <si>
    <t>поселения Тосненского района Ленинградской области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</si>
  <si>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</si>
  <si>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</si>
  <si>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>Код бюджетной классификации</t>
  </si>
  <si>
    <t>Источник дохода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</si>
  <si>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</si>
  <si>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</si>
  <si>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Единый сельскохозяйственный налог</t>
  </si>
  <si>
    <t>1 01 00000 00 0000 000</t>
  </si>
  <si>
    <t>1 01 02000 01 0000 110</t>
  </si>
  <si>
    <t>1 03 00000 00 0000 000</t>
  </si>
  <si>
    <t>1 03 02000 01 0000 110</t>
  </si>
  <si>
    <t>1 06 00000 00 0000 000</t>
  </si>
  <si>
    <t>1 06 06000 00 0000 110</t>
  </si>
  <si>
    <t>1 11 00000 00 0000 000</t>
  </si>
  <si>
    <t>1 13 00000 00 0000 000</t>
  </si>
  <si>
    <t>2 00 00000 00 0000 000</t>
  </si>
  <si>
    <t>НАЛОГОВЫЕ И НЕНАЛОГОВЫЕ ДОХОДЫ</t>
  </si>
  <si>
    <t>НАЛОГИ НА ПРИБЫЛЬ,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</si>
  <si>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</si>
  <si>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</si>
  <si>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</si>
  <si>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</si>
  <si>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Земельный налог</t>
  </si>
  <si>
    <t>ДОХОДЫ    ОТ    ОКАЗАНИЯ    ПЛАТНЫХ    УСЛУГ   И КОМПЕНСАЦИИ ЗАТРАТ ГОСУДАРСТВА</t>
  </si>
  <si>
    <t>БЕЗВОЗМЕЗДНЫЕ ПОСТУПЛЕНИЯ</t>
  </si>
  <si>
    <t>НАЛОГИ НА СОВОКУПНЫЙ ДОХОД</t>
  </si>
  <si>
    <t>1 05 00000 00 0000 000</t>
  </si>
  <si>
    <t>1 05 03000 00 0000 000</t>
  </si>
  <si>
    <t>Сумма 2018 год (тысяч 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</si>
  <si>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</si>
  <si>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</si>
  <si>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</si>
  <si>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</si>
  <si>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</si>
  <si>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</si>
  <si>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</si>
  <si>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</si>
  <si>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</si>
  <si>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</si>
  <si>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Ленинградской области в сфере административных правоотношений (областной бюджет)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</si>
  <si>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</si>
  <si>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</si>
  <si>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1 01 02010 01 0000 110</t>
  </si>
  <si>
    <t>1 03 02230 01 0000 110</t>
  </si>
  <si>
    <t>1 03 02240 01 0000 110</t>
  </si>
  <si>
    <t>1 03 02250 01 0000 110</t>
  </si>
  <si>
    <t>1 06 06030 00 0000 110</t>
  </si>
  <si>
    <t>1 06 06040 00 0000 110</t>
  </si>
  <si>
    <t>Приложение № 2</t>
  </si>
  <si>
    <t>Сумма 2021 год (тысяч рублей)</t>
  </si>
  <si>
    <t>к решению совета депутатов Шапкинского сельского</t>
  </si>
  <si>
    <t>2 02 20000 00 0000 150</t>
  </si>
  <si>
    <t>2 02 29999 10 0000 150</t>
  </si>
  <si>
    <t>2 02 30000 00 0000 150</t>
  </si>
  <si>
    <t>2 02 30024 10 0000 150</t>
  </si>
  <si>
    <t>2 07 05000 00 0000 150</t>
  </si>
  <si>
    <t>2 02 35118 10 0000 150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</si>
  <si>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</si>
  <si>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 (на реализацию областного закона от 15.01.2018 №3-оз"О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области")</t>
  </si>
  <si>
    <t>1 06 01000 00 0000 110</t>
  </si>
  <si>
    <t>Сумма 2022 год (тысяч рублей)</t>
  </si>
  <si>
    <t>Прочие субсидии бюджетам сельских поселений (на реализацию областного закона от 28.12.2018 №147-оз"О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области")</t>
  </si>
  <si>
    <t>2 02 20077 10 0000 150</t>
  </si>
  <si>
    <t>Прочие 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 на 2020 год и плановый период 2021 и 2022 годов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</si>
  <si>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</si>
  <si>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</si>
  <si>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на 2021-2023 годы</t>
  </si>
  <si>
    <t>Сумма 2023 год (тысяч рублей)</t>
  </si>
  <si>
    <t xml:space="preserve">                                                                          от 24.12.2020  № 50                               </t>
  </si>
  <si>
    <t>2 02 20216 10 0001 150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</si>
  <si>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</si>
  <si>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2 02 29999 10 0 000 150</t>
  </si>
  <si>
    <t>1 13 02995 10 0000 130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</si>
  <si>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</si>
  <si>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</si>
  <si>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субсидии бюджетам сельских поселений на  мероприятия по созданию мест (площадок) накопления твердых коммунальных отходов</t>
  </si>
  <si>
    <t>Прочие доходы от компенсации затрат бюджетов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</si>
  <si>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</si>
  <si>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</si>
  <si>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2 02 40000 00 0000 150</t>
  </si>
  <si>
    <t>Иные межбюджетные трансферты</t>
  </si>
  <si>
    <t>Прочие субсидии бюджетам сельских поселений (на поддержку развития общественной инфраструктуры муниципального значения) (областной бюджет)</t>
  </si>
  <si>
    <t xml:space="preserve"> 1 05 00000 00 0000 000</t>
  </si>
  <si>
    <t xml:space="preserve"> 1 05 03000 01 0000 110</t>
  </si>
  <si>
    <t>1 05 03010 01 0000 110</t>
  </si>
  <si>
    <t>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2021 году на цели поощрения муниципальных управленческих команд</t>
  </si>
  <si>
    <t xml:space="preserve">                      от  24.12.2021  №  91      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</si>
</sst>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#,##0.000"/>
    <numFmt numFmtId="190" formatCode="#,##0.0"/>
    <numFmt numFmtId="191" formatCode="?"/>
    <numFmt numFmtId="192" formatCode="0.00000"/>
    <numFmt numFmtId="193" formatCode="#,##0.00000"/>
    <numFmt numFmtId="194" formatCode="[$-FC19]d\ mmmm\ yyyy\ &quot;г.&quot;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93" fontId="2" fillId="33" borderId="10" xfId="0" applyNumberFormat="1" applyFont="1" applyFill="1" applyBorder="1" applyAlignment="1">
      <alignment horizontal="right" vertical="center"/>
    </xf>
    <xf numFmtId="193" fontId="53" fillId="33" borderId="10" xfId="0" applyNumberFormat="1" applyFont="1" applyFill="1" applyBorder="1" applyAlignment="1">
      <alignment horizontal="right" vertical="center"/>
    </xf>
    <xf numFmtId="189" fontId="1" fillId="33" borderId="10" xfId="0" applyNumberFormat="1" applyFont="1" applyFill="1" applyBorder="1" applyAlignment="1">
      <alignment horizontal="right" vertical="center"/>
    </xf>
    <xf numFmtId="193" fontId="1" fillId="33" borderId="1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/>
    </xf>
    <xf numFmtId="49" fontId="1" fillId="33" borderId="11" xfId="54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2" fontId="7" fillId="33" borderId="0" xfId="0" applyNumberFormat="1" applyFont="1" applyFill="1" applyAlignment="1">
      <alignment horizontal="left" vertical="top" indent="25"/>
    </xf>
    <xf numFmtId="180" fontId="7" fillId="33" borderId="0" xfId="0" applyNumberFormat="1" applyFont="1" applyFill="1" applyAlignment="1">
      <alignment horizontal="left" vertical="top" indent="25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 vertical="top" indent="25"/>
    </xf>
    <xf numFmtId="1" fontId="7" fillId="33" borderId="0" xfId="0" applyNumberFormat="1" applyFont="1" applyFill="1" applyAlignment="1">
      <alignment horizontal="left" vertical="top" indent="18"/>
    </xf>
    <xf numFmtId="1" fontId="7" fillId="33" borderId="0" xfId="0" applyNumberFormat="1" applyFont="1" applyFill="1" applyAlignment="1">
      <alignment vertical="top"/>
    </xf>
    <xf numFmtId="1" fontId="7" fillId="33" borderId="0" xfId="0" applyNumberFormat="1" applyFont="1" applyFill="1" applyAlignment="1">
      <alignment horizontal="left" vertical="top" indent="25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6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189" fontId="2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193" fontId="1" fillId="33" borderId="1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193" fontId="54" fillId="33" borderId="10" xfId="0" applyNumberFormat="1" applyFont="1" applyFill="1" applyBorder="1" applyAlignment="1">
      <alignment horizontal="right" vertical="center"/>
    </xf>
    <xf numFmtId="191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3" xfId="0" applyNumberFormat="1" applyFont="1" applyFill="1" applyBorder="1" applyAlignment="1" applyProtection="1">
      <alignment horizontal="center"/>
      <protection/>
    </xf>
    <xf numFmtId="49" fontId="2" fillId="33" borderId="12" xfId="0" applyNumberFormat="1" applyFont="1" applyFill="1" applyBorder="1" applyAlignment="1" applyProtection="1">
      <alignment horizontal="left" wrapText="1"/>
      <protection/>
    </xf>
    <xf numFmtId="193" fontId="2" fillId="33" borderId="10" xfId="0" applyNumberFormat="1" applyFont="1" applyFill="1" applyBorder="1" applyAlignment="1">
      <alignment horizontal="right"/>
    </xf>
    <xf numFmtId="49" fontId="1" fillId="33" borderId="13" xfId="0" applyNumberFormat="1" applyFont="1" applyFill="1" applyBorder="1" applyAlignment="1" applyProtection="1">
      <alignment horizontal="center"/>
      <protection/>
    </xf>
    <xf numFmtId="49" fontId="1" fillId="33" borderId="12" xfId="0" applyNumberFormat="1" applyFont="1" applyFill="1" applyBorder="1" applyAlignment="1" applyProtection="1">
      <alignment horizontal="left" wrapText="1"/>
      <protection/>
    </xf>
    <xf numFmtId="193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center" wrapText="1"/>
    </xf>
    <xf numFmtId="193" fontId="54" fillId="33" borderId="10" xfId="0" applyNumberFormat="1" applyFont="1" applyFill="1" applyBorder="1" applyAlignment="1">
      <alignment vertical="center"/>
    </xf>
    <xf numFmtId="193" fontId="2" fillId="33" borderId="1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49" fontId="54" fillId="33" borderId="11" xfId="54" applyNumberFormat="1" applyFont="1" applyFill="1" applyBorder="1" applyAlignment="1" applyProtection="1">
      <alignment horizontal="center" vertical="center" wrapText="1"/>
      <protection/>
    </xf>
    <xf numFmtId="49" fontId="54" fillId="33" borderId="10" xfId="0" applyNumberFormat="1" applyFont="1" applyFill="1" applyBorder="1" applyAlignment="1" applyProtection="1">
      <alignment horizontal="left" vertical="center" wrapText="1"/>
      <protection/>
    </xf>
    <xf numFmtId="189" fontId="53" fillId="33" borderId="10" xfId="0" applyNumberFormat="1" applyFont="1" applyFill="1" applyBorder="1" applyAlignment="1">
      <alignment horizontal="right" vertical="center"/>
    </xf>
    <xf numFmtId="49" fontId="2" fillId="33" borderId="11" xfId="54" applyNumberFormat="1" applyFont="1" applyFill="1" applyBorder="1" applyAlignment="1" applyProtection="1">
      <alignment horizontal="center" vertical="center" wrapText="1"/>
      <protection/>
    </xf>
    <xf numFmtId="49" fontId="11" fillId="33" borderId="11" xfId="54" applyNumberFormat="1" applyFont="1" applyFill="1" applyBorder="1" applyAlignment="1" applyProtection="1">
      <alignment horizontal="center" vertical="center" wrapText="1"/>
      <protection/>
    </xf>
    <xf numFmtId="49" fontId="11" fillId="33" borderId="10" xfId="0" applyNumberFormat="1" applyFont="1" applyFill="1" applyBorder="1" applyAlignment="1" applyProtection="1">
      <alignment horizontal="left" vertical="center" wrapText="1"/>
      <protection/>
    </xf>
    <xf numFmtId="189" fontId="12" fillId="33" borderId="10" xfId="0" applyNumberFormat="1" applyFont="1" applyFill="1" applyBorder="1" applyAlignment="1">
      <alignment horizontal="right" vertical="center"/>
    </xf>
    <xf numFmtId="193" fontId="11" fillId="33" borderId="1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/>
    </xf>
    <xf numFmtId="49" fontId="1" fillId="33" borderId="10" xfId="54" applyNumberFormat="1" applyFont="1" applyFill="1" applyBorder="1" applyAlignment="1" applyProtection="1">
      <alignment horizontal="center" vertical="center" wrapText="1"/>
      <protection/>
    </xf>
    <xf numFmtId="49" fontId="1" fillId="33" borderId="14" xfId="0" applyNumberFormat="1" applyFont="1" applyFill="1" applyBorder="1" applyAlignment="1" applyProtection="1">
      <alignment horizontal="center" vertical="center" wrapText="1"/>
      <protection/>
    </xf>
    <xf numFmtId="49" fontId="1" fillId="33" borderId="14" xfId="0" applyNumberFormat="1" applyFont="1" applyFill="1" applyBorder="1" applyAlignment="1" applyProtection="1">
      <alignment horizontal="left" vertical="center" wrapText="1"/>
      <protection/>
    </xf>
    <xf numFmtId="189" fontId="11" fillId="33" borderId="10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192" fontId="1" fillId="33" borderId="0" xfId="0" applyNumberFormat="1" applyFont="1" applyFill="1" applyAlignment="1">
      <alignment horizontal="right" vertic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Desktop\&#1079;&#1072;&#1087;&#1088;&#1086;&#1089;&#1099;%20&#1050;&#1060;\&#1092;&#1086;&#1088;&#1084;&#1072;%20&#1076;&#1086;&#1083;&#1075;&#1086;&#1089;&#1088;&#1086;&#1095;&#1085;&#1099;&#1081;%20&#1073;&#1102;&#1076;&#1078;&#1077;&#1090;&#1085;&#1099;&#1081;%20&#1087;&#1088;&#1086;&#1075;&#1085;&#1086;&#1079;%20&#1076;&#1086;%202028%20&#1075;&#1086;&#1076;&#1072;-%20&#1087;&#1086;&#1089;&#1077;&#1083;&#1077;&#1085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по П1"/>
    </sheetNames>
    <sheetDataSet>
      <sheetData sheetId="0">
        <row r="16">
          <cell r="B16">
            <v>1250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7"/>
  <sheetViews>
    <sheetView tabSelected="1" view="pageBreakPreview" zoomScaleSheetLayoutView="100" workbookViewId="0" topLeftCell="A51">
      <selection activeCell="A1" sqref="A1:F9"/>
    </sheetView>
  </sheetViews>
  <sheetFormatPr defaultColWidth="9.140625" defaultRowHeight="12.75"/>
  <cols>
    <col min="1" max="1" width="26.140625" style="12" customWidth="1"/>
    <col min="2" max="2" width="62.7109375" style="22" customWidth="1"/>
    <col min="3" max="3" width="14.57421875" style="23" hidden="1" customWidth="1"/>
    <col min="4" max="4" width="17.28125" style="23" customWidth="1"/>
    <col min="5" max="5" width="16.00390625" style="15" customWidth="1"/>
    <col min="6" max="6" width="17.28125" style="15" customWidth="1"/>
    <col min="7" max="16384" width="9.140625" style="15" customWidth="1"/>
  </cols>
  <sheetData>
    <row r="1" spans="2:4" ht="12.75" customHeight="1">
      <c r="B1" s="13" t="s">
        <v>54</v>
      </c>
      <c r="C1" s="14"/>
      <c r="D1" s="14"/>
    </row>
    <row r="2" spans="1:4" ht="15.75" customHeight="1">
      <c r="A2" s="16"/>
      <c r="B2" s="13" t="s">
        <v>56</v>
      </c>
      <c r="C2" s="13"/>
      <c r="D2" s="13"/>
    </row>
    <row r="3" spans="1:4" ht="15.75">
      <c r="A3" s="64"/>
      <c r="B3" s="17" t="s">
        <v>5</v>
      </c>
      <c r="C3" s="17"/>
      <c r="D3" s="17"/>
    </row>
    <row r="4" spans="2:4" ht="26.25" customHeight="1">
      <c r="B4" s="18" t="s">
        <v>92</v>
      </c>
      <c r="C4" s="19"/>
      <c r="D4" s="20"/>
    </row>
    <row r="5" spans="2:4" ht="26.25" customHeight="1">
      <c r="B5" s="18"/>
      <c r="C5" s="19"/>
      <c r="D5" s="20"/>
    </row>
    <row r="6" spans="2:4" ht="26.25" customHeight="1">
      <c r="B6" s="13" t="s">
        <v>54</v>
      </c>
      <c r="C6" s="14"/>
      <c r="D6" s="14"/>
    </row>
    <row r="7" spans="2:4" ht="26.25" customHeight="1">
      <c r="B7" s="13" t="s">
        <v>56</v>
      </c>
      <c r="C7" s="13"/>
      <c r="D7" s="13"/>
    </row>
    <row r="8" spans="2:4" ht="26.25" customHeight="1">
      <c r="B8" s="17" t="s">
        <v>5</v>
      </c>
      <c r="C8" s="17"/>
      <c r="D8" s="17"/>
    </row>
    <row r="9" spans="2:4" ht="26.25" customHeight="1">
      <c r="B9" s="18" t="s">
        <v>74</v>
      </c>
      <c r="C9" s="19"/>
      <c r="D9" s="20"/>
    </row>
    <row r="10" spans="2:4" ht="15.75">
      <c r="B10" s="12"/>
      <c r="C10" s="21"/>
      <c r="D10" s="21"/>
    </row>
    <row r="11" spans="1:6" ht="14.25" customHeight="1">
      <c r="A11" s="68" t="s">
        <v>6</v>
      </c>
      <c r="B11" s="68"/>
      <c r="C11" s="68"/>
      <c r="D11" s="68"/>
      <c r="E11" s="68"/>
      <c r="F11" s="68"/>
    </row>
    <row r="12" spans="1:6" ht="20.25" customHeight="1">
      <c r="A12" s="69" t="s">
        <v>7</v>
      </c>
      <c r="B12" s="69"/>
      <c r="C12" s="69"/>
      <c r="D12" s="69"/>
      <c r="E12" s="69"/>
      <c r="F12" s="69"/>
    </row>
    <row r="13" spans="1:4" ht="23.25" customHeight="1">
      <c r="A13" s="67" t="s">
        <v>72</v>
      </c>
      <c r="B13" s="67"/>
      <c r="C13" s="67"/>
      <c r="D13" s="66"/>
    </row>
    <row r="14" ht="32.25" customHeight="1"/>
    <row r="15" spans="1:6" ht="52.5" customHeight="1">
      <c r="A15" s="24" t="s">
        <v>8</v>
      </c>
      <c r="B15" s="24" t="s">
        <v>9</v>
      </c>
      <c r="C15" s="24" t="s">
        <v>34</v>
      </c>
      <c r="D15" s="24" t="s">
        <v>55</v>
      </c>
      <c r="E15" s="24" t="s">
        <v>66</v>
      </c>
      <c r="F15" s="24" t="s">
        <v>73</v>
      </c>
    </row>
    <row r="16" spans="1:6" s="28" customFormat="1" ht="29.25" customHeight="1">
      <c r="A16" s="25" t="s">
        <v>0</v>
      </c>
      <c r="B16" s="26" t="s">
        <v>22</v>
      </c>
      <c r="C16" s="27" t="e">
        <f>C17+C20+#REF!+C31+C36</f>
        <v>#REF!</v>
      </c>
      <c r="D16" s="1">
        <f>D17+D20+D31+D36+D39+D28</f>
        <v>7926.151719999998</v>
      </c>
      <c r="E16" s="1">
        <f>SUM(E17,E20,E31,E36)</f>
        <v>12471.231</v>
      </c>
      <c r="F16" s="1">
        <f>SUM(F17,F20,F31,F36)</f>
        <v>12823.03</v>
      </c>
    </row>
    <row r="17" spans="1:6" s="28" customFormat="1" ht="25.5" customHeight="1">
      <c r="A17" s="25" t="s">
        <v>13</v>
      </c>
      <c r="B17" s="26" t="s">
        <v>23</v>
      </c>
      <c r="C17" s="27">
        <f>C18</f>
        <v>902.272</v>
      </c>
      <c r="D17" s="1">
        <f>'[1]Информация по П1'!B16</f>
        <v>1250</v>
      </c>
      <c r="E17" s="1">
        <f>E18</f>
        <v>1331</v>
      </c>
      <c r="F17" s="1">
        <f>F18</f>
        <v>1424</v>
      </c>
    </row>
    <row r="18" spans="1:6" ht="33.75" customHeight="1">
      <c r="A18" s="29" t="s">
        <v>48</v>
      </c>
      <c r="B18" s="30" t="s">
        <v>24</v>
      </c>
      <c r="C18" s="3">
        <f>C19</f>
        <v>902.272</v>
      </c>
      <c r="D18" s="65">
        <v>1250</v>
      </c>
      <c r="E18" s="4">
        <v>1331</v>
      </c>
      <c r="F18" s="4">
        <v>1424</v>
      </c>
    </row>
    <row r="19" spans="1:6" ht="92.25" customHeight="1">
      <c r="A19" s="29" t="s">
        <v>14</v>
      </c>
      <c r="B19" s="9" t="s">
        <v>35</v>
      </c>
      <c r="C19" s="3">
        <v>902.272</v>
      </c>
      <c r="D19" s="4">
        <v>1250</v>
      </c>
      <c r="E19" s="4">
        <v>1331</v>
      </c>
      <c r="F19" s="31">
        <v>1424</v>
      </c>
    </row>
    <row r="20" spans="1:6" ht="30.75" customHeight="1">
      <c r="A20" s="25" t="s">
        <v>15</v>
      </c>
      <c r="B20" s="32" t="s">
        <v>25</v>
      </c>
      <c r="C20" s="27">
        <f>C21</f>
        <v>1410.4</v>
      </c>
      <c r="D20" s="1">
        <f>D21</f>
        <v>1885.824</v>
      </c>
      <c r="E20" s="1">
        <f>E21</f>
        <v>1769.996</v>
      </c>
      <c r="F20" s="1">
        <f>F21</f>
        <v>1840.795</v>
      </c>
    </row>
    <row r="21" spans="1:6" ht="51.75" customHeight="1">
      <c r="A21" s="29" t="s">
        <v>16</v>
      </c>
      <c r="B21" s="30" t="s">
        <v>26</v>
      </c>
      <c r="C21" s="3">
        <f>SUM(C22:C24)</f>
        <v>1410.4</v>
      </c>
      <c r="D21" s="4">
        <f>1718.284+167.54</f>
        <v>1885.824</v>
      </c>
      <c r="E21" s="4">
        <v>1769.996</v>
      </c>
      <c r="F21" s="4">
        <v>1840.795</v>
      </c>
    </row>
    <row r="22" spans="1:6" ht="88.5" customHeight="1" hidden="1">
      <c r="A22" s="29" t="s">
        <v>49</v>
      </c>
      <c r="B22" s="9" t="s">
        <v>36</v>
      </c>
      <c r="C22" s="3">
        <v>396.3</v>
      </c>
      <c r="D22" s="33"/>
      <c r="E22" s="33"/>
      <c r="F22" s="33"/>
    </row>
    <row r="23" spans="1:6" ht="94.5" customHeight="1" hidden="1">
      <c r="A23" s="29" t="s">
        <v>50</v>
      </c>
      <c r="B23" s="34" t="s">
        <v>37</v>
      </c>
      <c r="C23" s="3">
        <v>11.3</v>
      </c>
      <c r="D23" s="33"/>
      <c r="E23" s="33"/>
      <c r="F23" s="33"/>
    </row>
    <row r="24" spans="1:6" ht="93" customHeight="1" hidden="1">
      <c r="A24" s="29" t="s">
        <v>51</v>
      </c>
      <c r="B24" s="9" t="s">
        <v>38</v>
      </c>
      <c r="C24" s="3">
        <v>1002.8</v>
      </c>
      <c r="D24" s="33"/>
      <c r="E24" s="33"/>
      <c r="F24" s="33"/>
    </row>
    <row r="25" spans="1:6" ht="26.25" customHeight="1" hidden="1">
      <c r="A25" s="25" t="s">
        <v>32</v>
      </c>
      <c r="B25" s="32" t="s">
        <v>31</v>
      </c>
      <c r="C25" s="27">
        <f>C26</f>
        <v>0</v>
      </c>
      <c r="D25" s="1"/>
      <c r="E25" s="1">
        <f>E26</f>
        <v>0</v>
      </c>
      <c r="F25" s="31"/>
    </row>
    <row r="26" spans="1:6" ht="18" customHeight="1" hidden="1">
      <c r="A26" s="29" t="s">
        <v>33</v>
      </c>
      <c r="B26" s="30" t="s">
        <v>12</v>
      </c>
      <c r="C26" s="3"/>
      <c r="D26" s="4"/>
      <c r="E26" s="4"/>
      <c r="F26" s="31"/>
    </row>
    <row r="27" spans="1:6" ht="18" customHeight="1" hidden="1">
      <c r="A27" s="29"/>
      <c r="B27" s="9" t="s">
        <v>39</v>
      </c>
      <c r="C27" s="3"/>
      <c r="D27" s="4"/>
      <c r="E27" s="4"/>
      <c r="F27" s="31"/>
    </row>
    <row r="28" spans="1:6" ht="18" customHeight="1">
      <c r="A28" s="35" t="s">
        <v>88</v>
      </c>
      <c r="B28" s="36" t="s">
        <v>31</v>
      </c>
      <c r="C28" s="27"/>
      <c r="D28" s="37">
        <f aca="true" t="shared" si="0" ref="D28:F29">D29</f>
        <v>4.811</v>
      </c>
      <c r="E28" s="37">
        <f t="shared" si="0"/>
        <v>0</v>
      </c>
      <c r="F28" s="37">
        <f t="shared" si="0"/>
        <v>0</v>
      </c>
    </row>
    <row r="29" spans="1:6" ht="18" customHeight="1">
      <c r="A29" s="38" t="s">
        <v>89</v>
      </c>
      <c r="B29" s="39" t="s">
        <v>12</v>
      </c>
      <c r="C29" s="3"/>
      <c r="D29" s="40">
        <f t="shared" si="0"/>
        <v>4.811</v>
      </c>
      <c r="E29" s="40">
        <f t="shared" si="0"/>
        <v>0</v>
      </c>
      <c r="F29" s="40">
        <f t="shared" si="0"/>
        <v>0</v>
      </c>
    </row>
    <row r="30" spans="1:6" ht="18" customHeight="1">
      <c r="A30" s="38" t="s">
        <v>90</v>
      </c>
      <c r="B30" s="39" t="s">
        <v>12</v>
      </c>
      <c r="C30" s="3"/>
      <c r="D30" s="40">
        <v>4.811</v>
      </c>
      <c r="E30" s="40">
        <v>0</v>
      </c>
      <c r="F30" s="40">
        <v>0</v>
      </c>
    </row>
    <row r="31" spans="1:6" ht="24" customHeight="1">
      <c r="A31" s="25" t="s">
        <v>17</v>
      </c>
      <c r="B31" s="32" t="s">
        <v>27</v>
      </c>
      <c r="C31" s="27" t="e">
        <f>#REF!+C33</f>
        <v>#REF!</v>
      </c>
      <c r="D31" s="1">
        <f>SUM(D32:D33)</f>
        <v>3563.7879999999996</v>
      </c>
      <c r="E31" s="1">
        <f>SUM(E32:E33)</f>
        <v>9230</v>
      </c>
      <c r="F31" s="1">
        <f>SUM(F32:F33)</f>
        <v>9418</v>
      </c>
    </row>
    <row r="32" spans="1:6" ht="24" customHeight="1">
      <c r="A32" s="29" t="s">
        <v>65</v>
      </c>
      <c r="B32" s="41" t="s">
        <v>40</v>
      </c>
      <c r="C32" s="27" t="e">
        <f>#REF!</f>
        <v>#REF!</v>
      </c>
      <c r="D32" s="4">
        <f>171+199.5</f>
        <v>370.5</v>
      </c>
      <c r="E32" s="4">
        <v>178</v>
      </c>
      <c r="F32" s="4">
        <v>185</v>
      </c>
    </row>
    <row r="33" spans="1:6" ht="24.75" customHeight="1">
      <c r="A33" s="29" t="s">
        <v>18</v>
      </c>
      <c r="B33" s="41" t="s">
        <v>28</v>
      </c>
      <c r="C33" s="3">
        <f>SUM(C34:C35)</f>
        <v>5978.421</v>
      </c>
      <c r="D33" s="4">
        <f>8874-D56+1763.5</f>
        <v>3193.2879999999996</v>
      </c>
      <c r="E33" s="4">
        <v>9052</v>
      </c>
      <c r="F33" s="4">
        <v>9233</v>
      </c>
    </row>
    <row r="34" spans="1:6" ht="81.75" customHeight="1" hidden="1">
      <c r="A34" s="29" t="s">
        <v>52</v>
      </c>
      <c r="B34" s="9" t="s">
        <v>41</v>
      </c>
      <c r="C34" s="3">
        <v>2480.22</v>
      </c>
      <c r="D34" s="33"/>
      <c r="E34" s="33"/>
      <c r="F34" s="33"/>
    </row>
    <row r="35" spans="1:6" ht="48.75" customHeight="1" hidden="1">
      <c r="A35" s="29" t="s">
        <v>53</v>
      </c>
      <c r="B35" s="9" t="s">
        <v>42</v>
      </c>
      <c r="C35" s="3">
        <v>3498.201</v>
      </c>
      <c r="D35" s="33"/>
      <c r="E35" s="33"/>
      <c r="F35" s="42"/>
    </row>
    <row r="36" spans="1:6" ht="66.75" customHeight="1">
      <c r="A36" s="25" t="s">
        <v>19</v>
      </c>
      <c r="B36" s="32" t="s">
        <v>2</v>
      </c>
      <c r="C36" s="27">
        <f>SUM(C37:C38)</f>
        <v>83.453</v>
      </c>
      <c r="D36" s="1">
        <f>D37+D38</f>
        <v>300.8483</v>
      </c>
      <c r="E36" s="1">
        <f>E37+E38</f>
        <v>140.235</v>
      </c>
      <c r="F36" s="1">
        <f>F37+F38</f>
        <v>140.235</v>
      </c>
    </row>
    <row r="37" spans="1:6" ht="87" customHeight="1">
      <c r="A37" s="29" t="s">
        <v>3</v>
      </c>
      <c r="B37" s="41" t="s">
        <v>10</v>
      </c>
      <c r="C37" s="3">
        <v>40.179</v>
      </c>
      <c r="D37" s="4">
        <f>185.92915+0.15701</f>
        <v>186.08616</v>
      </c>
      <c r="E37" s="4">
        <v>95.245</v>
      </c>
      <c r="F37" s="4">
        <v>95.245</v>
      </c>
    </row>
    <row r="38" spans="1:6" s="28" customFormat="1" ht="95.25" customHeight="1">
      <c r="A38" s="29" t="s">
        <v>4</v>
      </c>
      <c r="B38" s="30" t="s">
        <v>11</v>
      </c>
      <c r="C38" s="3">
        <v>43.274</v>
      </c>
      <c r="D38" s="4">
        <f>44.99+64+5.77214</f>
        <v>114.76214000000002</v>
      </c>
      <c r="E38" s="4">
        <v>44.99</v>
      </c>
      <c r="F38" s="4">
        <v>44.99</v>
      </c>
    </row>
    <row r="39" spans="1:6" s="28" customFormat="1" ht="33.75" customHeight="1">
      <c r="A39" s="25" t="s">
        <v>20</v>
      </c>
      <c r="B39" s="32" t="s">
        <v>29</v>
      </c>
      <c r="C39" s="27"/>
      <c r="D39" s="1">
        <f>D40</f>
        <v>920.88042</v>
      </c>
      <c r="E39" s="1">
        <v>0</v>
      </c>
      <c r="F39" s="43">
        <v>0</v>
      </c>
    </row>
    <row r="40" spans="1:6" s="28" customFormat="1" ht="40.5" customHeight="1">
      <c r="A40" s="29" t="s">
        <v>78</v>
      </c>
      <c r="B40" s="41" t="s">
        <v>82</v>
      </c>
      <c r="C40" s="3"/>
      <c r="D40" s="4">
        <f>916.89886+3.98156</f>
        <v>920.88042</v>
      </c>
      <c r="E40" s="4">
        <v>0</v>
      </c>
      <c r="F40" s="31">
        <v>0</v>
      </c>
    </row>
    <row r="41" spans="1:6" s="44" customFormat="1" ht="29.25" customHeight="1">
      <c r="A41" s="25" t="s">
        <v>21</v>
      </c>
      <c r="B41" s="26" t="s">
        <v>30</v>
      </c>
      <c r="C41" s="27">
        <f>C44+C52+C58</f>
        <v>2675.2000000000003</v>
      </c>
      <c r="D41" s="1">
        <f>D43+D58</f>
        <v>63847.97756999999</v>
      </c>
      <c r="E41" s="1">
        <f>E43+E58</f>
        <v>16424.57</v>
      </c>
      <c r="F41" s="1">
        <f>F43+F58</f>
        <v>156.52</v>
      </c>
    </row>
    <row r="42" spans="1:6" s="44" customFormat="1" ht="0.75" customHeight="1">
      <c r="A42" s="45" t="s">
        <v>68</v>
      </c>
      <c r="B42" s="46" t="s">
        <v>43</v>
      </c>
      <c r="C42" s="47"/>
      <c r="D42" s="2">
        <v>0</v>
      </c>
      <c r="E42" s="2">
        <v>0</v>
      </c>
      <c r="F42" s="2">
        <v>0</v>
      </c>
    </row>
    <row r="43" spans="1:6" s="44" customFormat="1" ht="45.75" customHeight="1">
      <c r="A43" s="48" t="s">
        <v>70</v>
      </c>
      <c r="B43" s="36" t="s">
        <v>71</v>
      </c>
      <c r="C43" s="27"/>
      <c r="D43" s="1">
        <f>D44+D52+D55</f>
        <v>61203.99199999999</v>
      </c>
      <c r="E43" s="1">
        <f>E44+E52+E50</f>
        <v>16424.57</v>
      </c>
      <c r="F43" s="1">
        <f>F44+F52+F50</f>
        <v>156.52</v>
      </c>
    </row>
    <row r="44" spans="1:6" s="53" customFormat="1" ht="35.25" customHeight="1">
      <c r="A44" s="49" t="s">
        <v>57</v>
      </c>
      <c r="B44" s="50" t="s">
        <v>43</v>
      </c>
      <c r="C44" s="51">
        <f>SUM(C46:C48)</f>
        <v>2398.8</v>
      </c>
      <c r="D44" s="52">
        <f>SUM(D45:D51)</f>
        <v>53560.659999999996</v>
      </c>
      <c r="E44" s="52">
        <f>SUM(E45:E51)</f>
        <v>16268.050000000001</v>
      </c>
      <c r="F44" s="52">
        <f>SUM(F45:F51)</f>
        <v>0</v>
      </c>
    </row>
    <row r="45" spans="1:6" s="44" customFormat="1" ht="61.5" customHeight="1">
      <c r="A45" s="6" t="s">
        <v>68</v>
      </c>
      <c r="B45" s="7" t="s">
        <v>76</v>
      </c>
      <c r="C45" s="27"/>
      <c r="D45" s="4">
        <f>34377.97-2547.09+18228.18</f>
        <v>50059.06</v>
      </c>
      <c r="E45" s="4">
        <f>38921.91-2393.51-20317.95</f>
        <v>16210.45</v>
      </c>
      <c r="F45" s="4">
        <v>0</v>
      </c>
    </row>
    <row r="46" spans="1:6" s="44" customFormat="1" ht="93.75" customHeight="1">
      <c r="A46" s="6" t="s">
        <v>75</v>
      </c>
      <c r="B46" s="34" t="s">
        <v>63</v>
      </c>
      <c r="C46" s="27">
        <v>672.7</v>
      </c>
      <c r="D46" s="4">
        <v>1246.6</v>
      </c>
      <c r="E46" s="4">
        <v>0</v>
      </c>
      <c r="F46" s="4">
        <v>0</v>
      </c>
    </row>
    <row r="47" spans="1:6" s="44" customFormat="1" ht="81" customHeight="1" hidden="1">
      <c r="A47" s="54" t="s">
        <v>58</v>
      </c>
      <c r="B47" s="9" t="s">
        <v>69</v>
      </c>
      <c r="C47" s="27">
        <v>1726.1</v>
      </c>
      <c r="D47" s="4">
        <v>0</v>
      </c>
      <c r="E47" s="4">
        <v>0</v>
      </c>
      <c r="F47" s="31">
        <v>0</v>
      </c>
    </row>
    <row r="48" spans="1:6" s="44" customFormat="1" ht="100.5" customHeight="1">
      <c r="A48" s="8" t="s">
        <v>58</v>
      </c>
      <c r="B48" s="41" t="s">
        <v>64</v>
      </c>
      <c r="C48" s="27"/>
      <c r="D48" s="4">
        <v>1059.3</v>
      </c>
      <c r="E48" s="4">
        <v>0</v>
      </c>
      <c r="F48" s="31">
        <v>0</v>
      </c>
    </row>
    <row r="49" spans="1:6" s="44" customFormat="1" ht="96.75" customHeight="1">
      <c r="A49" s="8" t="s">
        <v>58</v>
      </c>
      <c r="B49" s="41" t="s">
        <v>67</v>
      </c>
      <c r="C49" s="27"/>
      <c r="D49" s="4">
        <v>675.7</v>
      </c>
      <c r="E49" s="4">
        <v>0</v>
      </c>
      <c r="F49" s="4">
        <v>0</v>
      </c>
    </row>
    <row r="50" spans="1:6" s="5" customFormat="1" ht="47.25">
      <c r="A50" s="55" t="s">
        <v>77</v>
      </c>
      <c r="B50" s="56" t="s">
        <v>87</v>
      </c>
      <c r="C50" s="3"/>
      <c r="D50" s="4">
        <v>520</v>
      </c>
      <c r="E50" s="4">
        <v>0</v>
      </c>
      <c r="F50" s="4">
        <v>0</v>
      </c>
    </row>
    <row r="51" spans="1:6" s="5" customFormat="1" ht="47.25">
      <c r="A51" s="8" t="s">
        <v>58</v>
      </c>
      <c r="B51" s="9" t="s">
        <v>81</v>
      </c>
      <c r="C51" s="3"/>
      <c r="D51" s="4">
        <v>0</v>
      </c>
      <c r="E51" s="4">
        <v>57.6</v>
      </c>
      <c r="F51" s="4">
        <v>0</v>
      </c>
    </row>
    <row r="52" spans="1:6" s="53" customFormat="1" ht="31.5">
      <c r="A52" s="10" t="s">
        <v>59</v>
      </c>
      <c r="B52" s="50" t="s">
        <v>44</v>
      </c>
      <c r="C52" s="51">
        <f>SUM(C53:C54)</f>
        <v>126.4</v>
      </c>
      <c r="D52" s="52">
        <f>SUM(D53:D54)</f>
        <v>156.52</v>
      </c>
      <c r="E52" s="52">
        <f>SUM(E53:E54)</f>
        <v>156.52</v>
      </c>
      <c r="F52" s="52">
        <f>SUM(F53:F54)</f>
        <v>156.52</v>
      </c>
    </row>
    <row r="53" spans="1:6" s="44" customFormat="1" ht="47.25">
      <c r="A53" s="54" t="s">
        <v>60</v>
      </c>
      <c r="B53" s="9" t="s">
        <v>45</v>
      </c>
      <c r="C53" s="27">
        <v>1</v>
      </c>
      <c r="D53" s="4">
        <v>3.52</v>
      </c>
      <c r="E53" s="4">
        <v>3.52</v>
      </c>
      <c r="F53" s="4">
        <v>3.52</v>
      </c>
    </row>
    <row r="54" spans="1:6" s="44" customFormat="1" ht="47.25">
      <c r="A54" s="29" t="s">
        <v>62</v>
      </c>
      <c r="B54" s="9" t="s">
        <v>46</v>
      </c>
      <c r="C54" s="27">
        <v>125.4</v>
      </c>
      <c r="D54" s="4">
        <v>153</v>
      </c>
      <c r="E54" s="4">
        <v>153</v>
      </c>
      <c r="F54" s="31">
        <v>153</v>
      </c>
    </row>
    <row r="55" spans="1:6" s="58" customFormat="1" ht="15.75">
      <c r="A55" s="10" t="s">
        <v>85</v>
      </c>
      <c r="B55" s="11" t="s">
        <v>86</v>
      </c>
      <c r="C55" s="57"/>
      <c r="D55" s="52">
        <f>D56+D57</f>
        <v>7486.812000000001</v>
      </c>
      <c r="E55" s="52">
        <f>E56+E57</f>
        <v>0</v>
      </c>
      <c r="F55" s="52">
        <f>F56+F57</f>
        <v>0</v>
      </c>
    </row>
    <row r="56" spans="1:6" s="44" customFormat="1" ht="51.75" customHeight="1">
      <c r="A56" s="59" t="s">
        <v>83</v>
      </c>
      <c r="B56" s="41" t="s">
        <v>84</v>
      </c>
      <c r="C56" s="3"/>
      <c r="D56" s="4">
        <v>7444.212</v>
      </c>
      <c r="E56" s="4">
        <v>0</v>
      </c>
      <c r="F56" s="31">
        <v>0</v>
      </c>
    </row>
    <row r="57" spans="1:6" s="44" customFormat="1" ht="67.5" customHeight="1">
      <c r="A57" s="59" t="s">
        <v>83</v>
      </c>
      <c r="B57" s="41" t="s">
        <v>91</v>
      </c>
      <c r="C57" s="3"/>
      <c r="D57" s="4">
        <v>42.6</v>
      </c>
      <c r="E57" s="4">
        <v>0</v>
      </c>
      <c r="F57" s="31">
        <v>0</v>
      </c>
    </row>
    <row r="58" spans="1:6" s="44" customFormat="1" ht="18.75" customHeight="1">
      <c r="A58" s="25" t="s">
        <v>61</v>
      </c>
      <c r="B58" s="60" t="s">
        <v>47</v>
      </c>
      <c r="C58" s="27">
        <f>C59</f>
        <v>150</v>
      </c>
      <c r="D58" s="1">
        <f>D59</f>
        <v>2643.98557</v>
      </c>
      <c r="E58" s="1">
        <f>E59</f>
        <v>0</v>
      </c>
      <c r="F58" s="1">
        <f>F59</f>
        <v>0</v>
      </c>
    </row>
    <row r="59" spans="1:6" s="44" customFormat="1" ht="51.75" customHeight="1">
      <c r="A59" s="29" t="s">
        <v>79</v>
      </c>
      <c r="B59" s="9" t="s">
        <v>80</v>
      </c>
      <c r="C59" s="3">
        <v>150</v>
      </c>
      <c r="D59" s="4">
        <f>224.62478+919.51079+255+1244.85</f>
        <v>2643.98557</v>
      </c>
      <c r="E59" s="4">
        <v>0</v>
      </c>
      <c r="F59" s="31">
        <v>0</v>
      </c>
    </row>
    <row r="60" spans="1:6" s="44" customFormat="1" ht="15.75">
      <c r="A60" s="26" t="s">
        <v>1</v>
      </c>
      <c r="B60" s="26"/>
      <c r="C60" s="27" t="e">
        <f>C41+C16</f>
        <v>#REF!</v>
      </c>
      <c r="D60" s="1">
        <f>D41+D16</f>
        <v>71774.12928999998</v>
      </c>
      <c r="E60" s="1">
        <f>SUM(E41,E36,E31,E20,E17)</f>
        <v>28895.801</v>
      </c>
      <c r="F60" s="1">
        <f>SUM(F41,F36,F31,F20,F17)</f>
        <v>12979.55</v>
      </c>
    </row>
    <row r="156" spans="1:4" s="5" customFormat="1" ht="15.75">
      <c r="A156" s="61"/>
      <c r="B156" s="62"/>
      <c r="C156" s="63"/>
      <c r="D156" s="63"/>
    </row>
    <row r="157" spans="1:4" s="5" customFormat="1" ht="15.75">
      <c r="A157" s="61"/>
      <c r="B157" s="62"/>
      <c r="C157" s="63"/>
      <c r="D157" s="63"/>
    </row>
    <row r="158" spans="1:4" s="5" customFormat="1" ht="15.75">
      <c r="A158" s="61"/>
      <c r="B158" s="62"/>
      <c r="C158" s="63"/>
      <c r="D158" s="63"/>
    </row>
    <row r="159" spans="1:4" s="5" customFormat="1" ht="15.75">
      <c r="A159" s="61"/>
      <c r="B159" s="62"/>
      <c r="C159" s="63"/>
      <c r="D159" s="63"/>
    </row>
    <row r="160" spans="1:4" s="5" customFormat="1" ht="15.75">
      <c r="A160" s="61"/>
      <c r="B160" s="62"/>
      <c r="C160" s="63"/>
      <c r="D160" s="63"/>
    </row>
    <row r="161" spans="1:4" s="5" customFormat="1" ht="15.75">
      <c r="A161" s="61"/>
      <c r="B161" s="62"/>
      <c r="C161" s="63"/>
      <c r="D161" s="63"/>
    </row>
    <row r="162" spans="1:4" s="5" customFormat="1" ht="15.75">
      <c r="A162" s="61"/>
      <c r="B162" s="62"/>
      <c r="C162" s="63"/>
      <c r="D162" s="63"/>
    </row>
    <row r="163" spans="1:4" s="5" customFormat="1" ht="15.75">
      <c r="A163" s="61"/>
      <c r="B163" s="62"/>
      <c r="C163" s="63"/>
      <c r="D163" s="63"/>
    </row>
    <row r="164" spans="1:4" s="5" customFormat="1" ht="15.75">
      <c r="A164" s="61"/>
      <c r="B164" s="62"/>
      <c r="C164" s="63"/>
      <c r="D164" s="63"/>
    </row>
    <row r="165" spans="1:4" s="5" customFormat="1" ht="15.75">
      <c r="A165" s="61"/>
      <c r="B165" s="62"/>
      <c r="C165" s="63"/>
      <c r="D165" s="63"/>
    </row>
    <row r="166" spans="1:4" s="5" customFormat="1" ht="15.75">
      <c r="A166" s="61"/>
      <c r="B166" s="62"/>
      <c r="C166" s="63"/>
      <c r="D166" s="63"/>
    </row>
    <row r="167" spans="1:4" s="5" customFormat="1" ht="15.75">
      <c r="A167" s="61"/>
      <c r="B167" s="62"/>
      <c r="C167" s="63"/>
      <c r="D167" s="63"/>
    </row>
    <row r="168" spans="1:4" s="5" customFormat="1" ht="15.75">
      <c r="A168" s="61"/>
      <c r="B168" s="62"/>
      <c r="C168" s="63"/>
      <c r="D168" s="63"/>
    </row>
    <row r="169" spans="1:4" s="5" customFormat="1" ht="15.75">
      <c r="A169" s="61"/>
      <c r="B169" s="62"/>
      <c r="C169" s="63"/>
      <c r="D169" s="63"/>
    </row>
    <row r="170" spans="1:4" s="5" customFormat="1" ht="15.75">
      <c r="A170" s="61"/>
      <c r="B170" s="62"/>
      <c r="C170" s="63"/>
      <c r="D170" s="63"/>
    </row>
    <row r="171" spans="1:4" s="5" customFormat="1" ht="15.75">
      <c r="A171" s="61"/>
      <c r="B171" s="62"/>
      <c r="C171" s="63"/>
      <c r="D171" s="63"/>
    </row>
    <row r="172" spans="1:4" s="5" customFormat="1" ht="15.75">
      <c r="A172" s="61"/>
      <c r="B172" s="62"/>
      <c r="C172" s="63"/>
      <c r="D172" s="63"/>
    </row>
    <row r="173" spans="1:4" s="5" customFormat="1" ht="15.75">
      <c r="A173" s="61"/>
      <c r="B173" s="62"/>
      <c r="C173" s="63"/>
      <c r="D173" s="63"/>
    </row>
    <row r="174" spans="1:4" s="5" customFormat="1" ht="15.75">
      <c r="A174" s="61"/>
      <c r="B174" s="62"/>
      <c r="C174" s="63"/>
      <c r="D174" s="63"/>
    </row>
    <row r="175" spans="1:4" s="5" customFormat="1" ht="15.75">
      <c r="A175" s="61"/>
      <c r="B175" s="62"/>
      <c r="C175" s="63"/>
      <c r="D175" s="63"/>
    </row>
    <row r="176" spans="1:4" s="5" customFormat="1" ht="15.75">
      <c r="A176" s="61"/>
      <c r="B176" s="62"/>
      <c r="C176" s="63"/>
      <c r="D176" s="63"/>
    </row>
    <row r="177" spans="1:4" s="5" customFormat="1" ht="15.75">
      <c r="A177" s="61"/>
      <c r="B177" s="62"/>
      <c r="C177" s="63"/>
      <c r="D177" s="63"/>
    </row>
    <row r="178" spans="1:4" s="5" customFormat="1" ht="15.75">
      <c r="A178" s="61"/>
      <c r="B178" s="62"/>
      <c r="C178" s="63"/>
      <c r="D178" s="63"/>
    </row>
    <row r="179" spans="1:4" s="5" customFormat="1" ht="15.75">
      <c r="A179" s="61"/>
      <c r="B179" s="62"/>
      <c r="C179" s="63"/>
      <c r="D179" s="63"/>
    </row>
    <row r="180" spans="1:4" s="5" customFormat="1" ht="15.75">
      <c r="A180" s="61"/>
      <c r="B180" s="62"/>
      <c r="C180" s="63"/>
      <c r="D180" s="63"/>
    </row>
    <row r="181" spans="1:4" s="5" customFormat="1" ht="15.75">
      <c r="A181" s="61"/>
      <c r="B181" s="62"/>
      <c r="C181" s="63"/>
      <c r="D181" s="63"/>
    </row>
    <row r="182" spans="1:4" s="5" customFormat="1" ht="15.75">
      <c r="A182" s="61"/>
      <c r="B182" s="62"/>
      <c r="C182" s="63"/>
      <c r="D182" s="63"/>
    </row>
    <row r="183" spans="1:4" s="5" customFormat="1" ht="15.75">
      <c r="A183" s="61"/>
      <c r="B183" s="62"/>
      <c r="C183" s="63"/>
      <c r="D183" s="63"/>
    </row>
    <row r="184" spans="1:4" s="5" customFormat="1" ht="15.75">
      <c r="A184" s="61"/>
      <c r="B184" s="62"/>
      <c r="C184" s="63"/>
      <c r="D184" s="63"/>
    </row>
    <row r="185" spans="1:4" s="5" customFormat="1" ht="15.75">
      <c r="A185" s="61"/>
      <c r="B185" s="62"/>
      <c r="C185" s="63"/>
      <c r="D185" s="63"/>
    </row>
    <row r="186" spans="1:4" s="5" customFormat="1" ht="15.75">
      <c r="A186" s="61"/>
      <c r="B186" s="62"/>
      <c r="C186" s="63"/>
      <c r="D186" s="63"/>
    </row>
    <row r="187" spans="1:4" s="5" customFormat="1" ht="15.75">
      <c r="A187" s="61"/>
      <c r="B187" s="62"/>
      <c r="C187" s="63"/>
      <c r="D187" s="63"/>
    </row>
    <row r="188" spans="1:4" s="5" customFormat="1" ht="15.75">
      <c r="A188" s="61"/>
      <c r="B188" s="62"/>
      <c r="C188" s="63"/>
      <c r="D188" s="63"/>
    </row>
    <row r="189" spans="1:4" s="5" customFormat="1" ht="15.75">
      <c r="A189" s="61"/>
      <c r="B189" s="62"/>
      <c r="C189" s="63"/>
      <c r="D189" s="63"/>
    </row>
    <row r="190" spans="1:4" s="5" customFormat="1" ht="15.75">
      <c r="A190" s="61"/>
      <c r="B190" s="62"/>
      <c r="C190" s="63"/>
      <c r="D190" s="63"/>
    </row>
    <row r="191" spans="1:4" s="5" customFormat="1" ht="15.75">
      <c r="A191" s="61"/>
      <c r="B191" s="62"/>
      <c r="C191" s="63"/>
      <c r="D191" s="63"/>
    </row>
    <row r="192" spans="1:4" s="5" customFormat="1" ht="15.75">
      <c r="A192" s="61"/>
      <c r="B192" s="62"/>
      <c r="C192" s="63"/>
      <c r="D192" s="63"/>
    </row>
    <row r="193" spans="1:4" s="5" customFormat="1" ht="15.75">
      <c r="A193" s="61"/>
      <c r="B193" s="62"/>
      <c r="C193" s="63"/>
      <c r="D193" s="63"/>
    </row>
    <row r="194" spans="1:4" s="5" customFormat="1" ht="15.75">
      <c r="A194" s="61"/>
      <c r="B194" s="62"/>
      <c r="C194" s="63"/>
      <c r="D194" s="63"/>
    </row>
    <row r="195" spans="1:4" s="5" customFormat="1" ht="15.75">
      <c r="A195" s="61"/>
      <c r="B195" s="62"/>
      <c r="C195" s="63"/>
      <c r="D195" s="63"/>
    </row>
    <row r="196" spans="1:4" s="5" customFormat="1" ht="15.75">
      <c r="A196" s="61"/>
      <c r="B196" s="62"/>
      <c r="C196" s="63"/>
      <c r="D196" s="63"/>
    </row>
    <row r="197" spans="1:4" s="5" customFormat="1" ht="15.75">
      <c r="A197" s="61"/>
      <c r="B197" s="62"/>
      <c r="C197" s="63"/>
      <c r="D197" s="63"/>
    </row>
    <row r="198" spans="1:4" s="5" customFormat="1" ht="15.75">
      <c r="A198" s="61"/>
      <c r="B198" s="62"/>
      <c r="C198" s="63"/>
      <c r="D198" s="63"/>
    </row>
    <row r="199" spans="1:4" s="5" customFormat="1" ht="15.75">
      <c r="A199" s="61"/>
      <c r="B199" s="62"/>
      <c r="C199" s="63"/>
      <c r="D199" s="63"/>
    </row>
    <row r="200" spans="1:4" s="5" customFormat="1" ht="15.75">
      <c r="A200" s="61"/>
      <c r="B200" s="62"/>
      <c r="C200" s="63"/>
      <c r="D200" s="63"/>
    </row>
    <row r="201" spans="1:4" s="5" customFormat="1" ht="15.75">
      <c r="A201" s="61"/>
      <c r="B201" s="62"/>
      <c r="C201" s="63"/>
      <c r="D201" s="63"/>
    </row>
    <row r="202" spans="1:4" s="5" customFormat="1" ht="15.75">
      <c r="A202" s="61"/>
      <c r="B202" s="62"/>
      <c r="C202" s="63"/>
      <c r="D202" s="63"/>
    </row>
    <row r="203" spans="1:4" s="5" customFormat="1" ht="15.75">
      <c r="A203" s="61"/>
      <c r="B203" s="62"/>
      <c r="C203" s="63"/>
      <c r="D203" s="63"/>
    </row>
    <row r="204" spans="1:4" s="5" customFormat="1" ht="15.75">
      <c r="A204" s="61"/>
      <c r="B204" s="62"/>
      <c r="C204" s="63"/>
      <c r="D204" s="63"/>
    </row>
    <row r="205" spans="1:4" s="5" customFormat="1" ht="15.75">
      <c r="A205" s="61"/>
      <c r="B205" s="62"/>
      <c r="C205" s="63"/>
      <c r="D205" s="63"/>
    </row>
    <row r="206" spans="1:4" s="5" customFormat="1" ht="15.75">
      <c r="A206" s="61"/>
      <c r="B206" s="62"/>
      <c r="C206" s="63"/>
      <c r="D206" s="63"/>
    </row>
    <row r="207" spans="1:4" s="5" customFormat="1" ht="15.75">
      <c r="A207" s="61"/>
      <c r="B207" s="62"/>
      <c r="C207" s="63"/>
      <c r="D207" s="63"/>
    </row>
    <row r="208" spans="1:4" s="5" customFormat="1" ht="15.75">
      <c r="A208" s="61"/>
      <c r="B208" s="62"/>
      <c r="C208" s="63"/>
      <c r="D208" s="63"/>
    </row>
    <row r="209" spans="1:4" s="5" customFormat="1" ht="15.75">
      <c r="A209" s="61"/>
      <c r="B209" s="62"/>
      <c r="C209" s="63"/>
      <c r="D209" s="63"/>
    </row>
    <row r="210" spans="1:4" s="5" customFormat="1" ht="15.75">
      <c r="A210" s="61"/>
      <c r="B210" s="62"/>
      <c r="C210" s="63"/>
      <c r="D210" s="63"/>
    </row>
    <row r="211" spans="1:4" s="5" customFormat="1" ht="15.75">
      <c r="A211" s="61"/>
      <c r="B211" s="62"/>
      <c r="C211" s="63"/>
      <c r="D211" s="63"/>
    </row>
    <row r="212" spans="1:4" s="5" customFormat="1" ht="15.75">
      <c r="A212" s="61"/>
      <c r="B212" s="62"/>
      <c r="C212" s="63"/>
      <c r="D212" s="63"/>
    </row>
    <row r="213" spans="1:4" s="5" customFormat="1" ht="15.75">
      <c r="A213" s="61"/>
      <c r="B213" s="62"/>
      <c r="C213" s="63"/>
      <c r="D213" s="63"/>
    </row>
    <row r="214" spans="1:4" s="5" customFormat="1" ht="15.75">
      <c r="A214" s="61"/>
      <c r="B214" s="62"/>
      <c r="C214" s="63"/>
      <c r="D214" s="63"/>
    </row>
    <row r="215" spans="1:4" s="5" customFormat="1" ht="15.75">
      <c r="A215" s="61"/>
      <c r="B215" s="62"/>
      <c r="C215" s="63"/>
      <c r="D215" s="63"/>
    </row>
    <row r="216" spans="1:4" s="5" customFormat="1" ht="15.75">
      <c r="A216" s="61"/>
      <c r="B216" s="62"/>
      <c r="C216" s="63"/>
      <c r="D216" s="63"/>
    </row>
    <row r="217" spans="1:4" s="5" customFormat="1" ht="15.75">
      <c r="A217" s="61"/>
      <c r="B217" s="62"/>
      <c r="C217" s="63"/>
      <c r="D217" s="63"/>
    </row>
    <row r="218" spans="1:4" s="5" customFormat="1" ht="15.75">
      <c r="A218" s="61"/>
      <c r="B218" s="62"/>
      <c r="C218" s="63"/>
      <c r="D218" s="63"/>
    </row>
    <row r="219" spans="1:4" s="5" customFormat="1" ht="15.75">
      <c r="A219" s="61"/>
      <c r="B219" s="62"/>
      <c r="C219" s="63"/>
      <c r="D219" s="63"/>
    </row>
    <row r="220" spans="1:4" s="5" customFormat="1" ht="15.75">
      <c r="A220" s="61"/>
      <c r="B220" s="62"/>
      <c r="C220" s="63"/>
      <c r="D220" s="63"/>
    </row>
    <row r="221" spans="1:4" s="5" customFormat="1" ht="15.75">
      <c r="A221" s="61"/>
      <c r="B221" s="62"/>
      <c r="C221" s="63"/>
      <c r="D221" s="63"/>
    </row>
    <row r="222" spans="1:4" s="5" customFormat="1" ht="15.75">
      <c r="A222" s="61"/>
      <c r="B222" s="62"/>
      <c r="C222" s="63"/>
      <c r="D222" s="63"/>
    </row>
    <row r="223" spans="1:4" s="5" customFormat="1" ht="15.75">
      <c r="A223" s="61"/>
      <c r="B223" s="62"/>
      <c r="C223" s="63"/>
      <c r="D223" s="63"/>
    </row>
    <row r="224" spans="1:4" s="5" customFormat="1" ht="15.75">
      <c r="A224" s="61"/>
      <c r="B224" s="62"/>
      <c r="C224" s="63"/>
      <c r="D224" s="63"/>
    </row>
    <row r="225" spans="1:4" s="5" customFormat="1" ht="15.75">
      <c r="A225" s="61"/>
      <c r="B225" s="62"/>
      <c r="C225" s="63"/>
      <c r="D225" s="63"/>
    </row>
    <row r="226" spans="1:4" s="5" customFormat="1" ht="15.75">
      <c r="A226" s="61"/>
      <c r="B226" s="62"/>
      <c r="C226" s="63"/>
      <c r="D226" s="63"/>
    </row>
    <row r="227" spans="1:4" s="5" customFormat="1" ht="15.75">
      <c r="A227" s="61"/>
      <c r="B227" s="62"/>
      <c r="C227" s="63"/>
      <c r="D227" s="63"/>
    </row>
    <row r="228" spans="1:4" s="5" customFormat="1" ht="15.75">
      <c r="A228" s="61"/>
      <c r="B228" s="62"/>
      <c r="C228" s="63"/>
      <c r="D228" s="63"/>
    </row>
    <row r="229" spans="1:4" s="5" customFormat="1" ht="15.75">
      <c r="A229" s="61"/>
      <c r="B229" s="62"/>
      <c r="C229" s="63"/>
      <c r="D229" s="63"/>
    </row>
    <row r="230" spans="1:4" s="5" customFormat="1" ht="15.75">
      <c r="A230" s="61"/>
      <c r="B230" s="62"/>
      <c r="C230" s="63"/>
      <c r="D230" s="63"/>
    </row>
    <row r="231" spans="1:4" s="5" customFormat="1" ht="15.75">
      <c r="A231" s="61"/>
      <c r="B231" s="62"/>
      <c r="C231" s="63"/>
      <c r="D231" s="63"/>
    </row>
    <row r="232" spans="1:4" s="5" customFormat="1" ht="15.75">
      <c r="A232" s="61"/>
      <c r="B232" s="62"/>
      <c r="C232" s="63"/>
      <c r="D232" s="63"/>
    </row>
    <row r="233" spans="1:4" s="5" customFormat="1" ht="15.75">
      <c r="A233" s="61"/>
      <c r="B233" s="62"/>
      <c r="C233" s="63"/>
      <c r="D233" s="63"/>
    </row>
    <row r="234" spans="1:4" s="5" customFormat="1" ht="15.75">
      <c r="A234" s="61"/>
      <c r="B234" s="62"/>
      <c r="C234" s="63"/>
      <c r="D234" s="63"/>
    </row>
    <row r="235" spans="1:4" s="5" customFormat="1" ht="15.75">
      <c r="A235" s="61"/>
      <c r="B235" s="62"/>
      <c r="C235" s="63"/>
      <c r="D235" s="63"/>
    </row>
    <row r="236" spans="1:4" s="5" customFormat="1" ht="15.75">
      <c r="A236" s="61"/>
      <c r="B236" s="62"/>
      <c r="C236" s="63"/>
      <c r="D236" s="63"/>
    </row>
    <row r="237" spans="1:4" s="5" customFormat="1" ht="15.75">
      <c r="A237" s="61"/>
      <c r="B237" s="62"/>
      <c r="C237" s="63"/>
      <c r="D237" s="63"/>
    </row>
    <row r="238" spans="1:4" s="5" customFormat="1" ht="15.75">
      <c r="A238" s="61"/>
      <c r="B238" s="62"/>
      <c r="C238" s="63"/>
      <c r="D238" s="63"/>
    </row>
    <row r="239" spans="1:4" s="5" customFormat="1" ht="15.75">
      <c r="A239" s="61"/>
      <c r="B239" s="62"/>
      <c r="C239" s="63"/>
      <c r="D239" s="63"/>
    </row>
    <row r="240" spans="1:4" s="5" customFormat="1" ht="15.75">
      <c r="A240" s="61"/>
      <c r="B240" s="62"/>
      <c r="C240" s="63"/>
      <c r="D240" s="63"/>
    </row>
    <row r="241" spans="1:4" s="5" customFormat="1" ht="15.75">
      <c r="A241" s="61"/>
      <c r="B241" s="62"/>
      <c r="C241" s="63"/>
      <c r="D241" s="63"/>
    </row>
    <row r="242" spans="1:4" s="5" customFormat="1" ht="15.75">
      <c r="A242" s="61"/>
      <c r="B242" s="62"/>
      <c r="C242" s="63"/>
      <c r="D242" s="63"/>
    </row>
    <row r="243" spans="1:4" s="5" customFormat="1" ht="15.75">
      <c r="A243" s="61"/>
      <c r="B243" s="62"/>
      <c r="C243" s="63"/>
      <c r="D243" s="63"/>
    </row>
    <row r="244" spans="1:4" s="5" customFormat="1" ht="15.75">
      <c r="A244" s="61"/>
      <c r="B244" s="62"/>
      <c r="C244" s="63"/>
      <c r="D244" s="63"/>
    </row>
    <row r="245" spans="1:4" s="5" customFormat="1" ht="15.75">
      <c r="A245" s="61"/>
      <c r="B245" s="62"/>
      <c r="C245" s="63"/>
      <c r="D245" s="63"/>
    </row>
    <row r="246" spans="1:4" s="5" customFormat="1" ht="15.75">
      <c r="A246" s="61"/>
      <c r="B246" s="62"/>
      <c r="C246" s="63"/>
      <c r="D246" s="63"/>
    </row>
    <row r="247" spans="1:4" s="5" customFormat="1" ht="15.75">
      <c r="A247" s="61"/>
      <c r="B247" s="62"/>
      <c r="C247" s="63"/>
      <c r="D247" s="63"/>
    </row>
    <row r="248" spans="1:4" s="5" customFormat="1" ht="15.75">
      <c r="A248" s="61"/>
      <c r="B248" s="62"/>
      <c r="C248" s="63"/>
      <c r="D248" s="63"/>
    </row>
    <row r="249" spans="1:4" s="5" customFormat="1" ht="15.75">
      <c r="A249" s="61"/>
      <c r="B249" s="62"/>
      <c r="C249" s="63"/>
      <c r="D249" s="63"/>
    </row>
    <row r="250" spans="1:4" s="5" customFormat="1" ht="15.75">
      <c r="A250" s="61"/>
      <c r="B250" s="62"/>
      <c r="C250" s="63"/>
      <c r="D250" s="63"/>
    </row>
    <row r="251" spans="1:4" s="5" customFormat="1" ht="15.75">
      <c r="A251" s="61"/>
      <c r="B251" s="62"/>
      <c r="C251" s="63"/>
      <c r="D251" s="63"/>
    </row>
    <row r="252" spans="1:4" s="5" customFormat="1" ht="15.75">
      <c r="A252" s="61"/>
      <c r="B252" s="62"/>
      <c r="C252" s="63"/>
      <c r="D252" s="63"/>
    </row>
    <row r="253" spans="1:4" s="5" customFormat="1" ht="15.75">
      <c r="A253" s="61"/>
      <c r="B253" s="62"/>
      <c r="C253" s="63"/>
      <c r="D253" s="63"/>
    </row>
    <row r="254" spans="1:4" s="5" customFormat="1" ht="15.75">
      <c r="A254" s="61"/>
      <c r="B254" s="62"/>
      <c r="C254" s="63"/>
      <c r="D254" s="63"/>
    </row>
    <row r="255" spans="1:4" s="5" customFormat="1" ht="15.75">
      <c r="A255" s="61"/>
      <c r="B255" s="62"/>
      <c r="C255" s="63"/>
      <c r="D255" s="63"/>
    </row>
    <row r="256" spans="1:4" s="5" customFormat="1" ht="15.75">
      <c r="A256" s="61"/>
      <c r="B256" s="62"/>
      <c r="C256" s="63"/>
      <c r="D256" s="63"/>
    </row>
    <row r="257" spans="1:4" s="5" customFormat="1" ht="15.75">
      <c r="A257" s="61"/>
      <c r="B257" s="62"/>
      <c r="C257" s="63"/>
      <c r="D257" s="63"/>
    </row>
    <row r="258" spans="1:4" s="5" customFormat="1" ht="15.75">
      <c r="A258" s="61"/>
      <c r="B258" s="62"/>
      <c r="C258" s="63"/>
      <c r="D258" s="63"/>
    </row>
    <row r="259" spans="1:4" s="5" customFormat="1" ht="15.75">
      <c r="A259" s="61"/>
      <c r="B259" s="62"/>
      <c r="C259" s="63"/>
      <c r="D259" s="63"/>
    </row>
    <row r="260" spans="1:4" s="5" customFormat="1" ht="15.75">
      <c r="A260" s="61"/>
      <c r="B260" s="62"/>
      <c r="C260" s="63"/>
      <c r="D260" s="63"/>
    </row>
    <row r="261" spans="1:4" s="5" customFormat="1" ht="15.75">
      <c r="A261" s="61"/>
      <c r="B261" s="62"/>
      <c r="C261" s="63"/>
      <c r="D261" s="63"/>
    </row>
    <row r="262" spans="1:4" s="5" customFormat="1" ht="15.75">
      <c r="A262" s="61"/>
      <c r="B262" s="62"/>
      <c r="C262" s="63"/>
      <c r="D262" s="63"/>
    </row>
    <row r="263" spans="1:4" s="5" customFormat="1" ht="15.75">
      <c r="A263" s="61"/>
      <c r="B263" s="62"/>
      <c r="C263" s="63"/>
      <c r="D263" s="63"/>
    </row>
    <row r="264" spans="1:4" s="5" customFormat="1" ht="15.75">
      <c r="A264" s="61"/>
      <c r="B264" s="62"/>
      <c r="C264" s="63"/>
      <c r="D264" s="63"/>
    </row>
    <row r="265" spans="1:4" s="5" customFormat="1" ht="15.75">
      <c r="A265" s="61"/>
      <c r="B265" s="62"/>
      <c r="C265" s="63"/>
      <c r="D265" s="63"/>
    </row>
    <row r="266" spans="1:4" s="5" customFormat="1" ht="15.75">
      <c r="A266" s="61"/>
      <c r="B266" s="62"/>
      <c r="C266" s="63"/>
      <c r="D266" s="63"/>
    </row>
    <row r="267" spans="1:4" s="5" customFormat="1" ht="15.75">
      <c r="A267" s="61"/>
      <c r="B267" s="62"/>
      <c r="C267" s="63"/>
      <c r="D267" s="63"/>
    </row>
    <row r="268" spans="1:4" s="5" customFormat="1" ht="15.75">
      <c r="A268" s="61"/>
      <c r="B268" s="62"/>
      <c r="C268" s="63"/>
      <c r="D268" s="63"/>
    </row>
    <row r="269" spans="1:4" s="5" customFormat="1" ht="15.75">
      <c r="A269" s="61"/>
      <c r="B269" s="62"/>
      <c r="C269" s="63"/>
      <c r="D269" s="63"/>
    </row>
    <row r="270" spans="1:4" s="5" customFormat="1" ht="15.75">
      <c r="A270" s="61"/>
      <c r="B270" s="62"/>
      <c r="C270" s="63"/>
      <c r="D270" s="63"/>
    </row>
    <row r="271" spans="1:4" s="5" customFormat="1" ht="15.75">
      <c r="A271" s="61"/>
      <c r="B271" s="62"/>
      <c r="C271" s="63"/>
      <c r="D271" s="63"/>
    </row>
    <row r="272" spans="1:4" s="5" customFormat="1" ht="15.75">
      <c r="A272" s="61"/>
      <c r="B272" s="62"/>
      <c r="C272" s="63"/>
      <c r="D272" s="63"/>
    </row>
    <row r="273" spans="1:4" s="5" customFormat="1" ht="15.75">
      <c r="A273" s="61"/>
      <c r="B273" s="62"/>
      <c r="C273" s="63"/>
      <c r="D273" s="63"/>
    </row>
    <row r="274" spans="1:4" s="5" customFormat="1" ht="15.75">
      <c r="A274" s="61"/>
      <c r="B274" s="62"/>
      <c r="C274" s="63"/>
      <c r="D274" s="63"/>
    </row>
    <row r="275" spans="1:4" s="5" customFormat="1" ht="15.75">
      <c r="A275" s="61"/>
      <c r="B275" s="62"/>
      <c r="C275" s="63"/>
      <c r="D275" s="63"/>
    </row>
    <row r="276" spans="1:4" s="5" customFormat="1" ht="15.75">
      <c r="A276" s="61"/>
      <c r="B276" s="62"/>
      <c r="C276" s="63"/>
      <c r="D276" s="63"/>
    </row>
    <row r="277" spans="1:4" s="5" customFormat="1" ht="15.75">
      <c r="A277" s="61"/>
      <c r="B277" s="62"/>
      <c r="C277" s="63"/>
      <c r="D277" s="63"/>
    </row>
    <row r="278" spans="1:4" s="5" customFormat="1" ht="15.75">
      <c r="A278" s="61"/>
      <c r="B278" s="62"/>
      <c r="C278" s="63"/>
      <c r="D278" s="63"/>
    </row>
    <row r="279" spans="1:4" s="5" customFormat="1" ht="15.75">
      <c r="A279" s="61"/>
      <c r="B279" s="62"/>
      <c r="C279" s="63"/>
      <c r="D279" s="63"/>
    </row>
    <row r="280" spans="1:4" s="5" customFormat="1" ht="15.75">
      <c r="A280" s="61"/>
      <c r="B280" s="62"/>
      <c r="C280" s="63"/>
      <c r="D280" s="63"/>
    </row>
    <row r="281" spans="1:4" s="5" customFormat="1" ht="15.75">
      <c r="A281" s="61"/>
      <c r="B281" s="62"/>
      <c r="C281" s="63"/>
      <c r="D281" s="63"/>
    </row>
    <row r="282" spans="1:4" s="5" customFormat="1" ht="15.75">
      <c r="A282" s="61"/>
      <c r="B282" s="62"/>
      <c r="C282" s="63"/>
      <c r="D282" s="63"/>
    </row>
    <row r="283" spans="1:4" s="5" customFormat="1" ht="15.75">
      <c r="A283" s="61"/>
      <c r="B283" s="62"/>
      <c r="C283" s="63"/>
      <c r="D283" s="63"/>
    </row>
    <row r="284" spans="1:4" s="5" customFormat="1" ht="15.75">
      <c r="A284" s="61"/>
      <c r="B284" s="62"/>
      <c r="C284" s="63"/>
      <c r="D284" s="63"/>
    </row>
    <row r="285" spans="1:4" s="5" customFormat="1" ht="15.75">
      <c r="A285" s="61"/>
      <c r="B285" s="62"/>
      <c r="C285" s="63"/>
      <c r="D285" s="63"/>
    </row>
    <row r="286" spans="1:4" s="5" customFormat="1" ht="15.75">
      <c r="A286" s="61"/>
      <c r="B286" s="62"/>
      <c r="C286" s="63"/>
      <c r="D286" s="63"/>
    </row>
    <row r="287" spans="1:4" s="5" customFormat="1" ht="15.75">
      <c r="A287" s="61"/>
      <c r="B287" s="62"/>
      <c r="C287" s="63"/>
      <c r="D287" s="63"/>
    </row>
    <row r="288" spans="1:4" s="5" customFormat="1" ht="15.75">
      <c r="A288" s="61"/>
      <c r="B288" s="62"/>
      <c r="C288" s="63"/>
      <c r="D288" s="63"/>
    </row>
    <row r="289" spans="1:4" s="5" customFormat="1" ht="15.75">
      <c r="A289" s="61"/>
      <c r="B289" s="62"/>
      <c r="C289" s="63"/>
      <c r="D289" s="63"/>
    </row>
    <row r="290" spans="1:4" s="5" customFormat="1" ht="15.75">
      <c r="A290" s="61"/>
      <c r="B290" s="62"/>
      <c r="C290" s="63"/>
      <c r="D290" s="63"/>
    </row>
    <row r="291" spans="1:4" s="5" customFormat="1" ht="15.75">
      <c r="A291" s="61"/>
      <c r="B291" s="62"/>
      <c r="C291" s="63"/>
      <c r="D291" s="63"/>
    </row>
    <row r="292" spans="1:4" s="5" customFormat="1" ht="15.75">
      <c r="A292" s="61"/>
      <c r="B292" s="62"/>
      <c r="C292" s="63"/>
      <c r="D292" s="63"/>
    </row>
    <row r="293" spans="1:4" s="5" customFormat="1" ht="15.75">
      <c r="A293" s="61"/>
      <c r="B293" s="62"/>
      <c r="C293" s="63"/>
      <c r="D293" s="63"/>
    </row>
    <row r="294" spans="1:4" s="5" customFormat="1" ht="15.75">
      <c r="A294" s="61"/>
      <c r="B294" s="62"/>
      <c r="C294" s="63"/>
      <c r="D294" s="63"/>
    </row>
    <row r="295" spans="1:4" s="5" customFormat="1" ht="15.75">
      <c r="A295" s="61"/>
      <c r="B295" s="62"/>
      <c r="C295" s="63"/>
      <c r="D295" s="63"/>
    </row>
    <row r="296" spans="1:4" s="5" customFormat="1" ht="15.75">
      <c r="A296" s="61"/>
      <c r="B296" s="62"/>
      <c r="C296" s="63"/>
      <c r="D296" s="63"/>
    </row>
    <row r="297" spans="1:4" s="5" customFormat="1" ht="15.75">
      <c r="A297" s="61"/>
      <c r="B297" s="62"/>
      <c r="C297" s="63"/>
      <c r="D297" s="63"/>
    </row>
    <row r="298" spans="1:4" s="5" customFormat="1" ht="15.75">
      <c r="A298" s="61"/>
      <c r="B298" s="62"/>
      <c r="C298" s="63"/>
      <c r="D298" s="63"/>
    </row>
    <row r="299" spans="1:4" s="5" customFormat="1" ht="15.75">
      <c r="A299" s="61"/>
      <c r="B299" s="62"/>
      <c r="C299" s="63"/>
      <c r="D299" s="63"/>
    </row>
    <row r="300" spans="1:4" s="5" customFormat="1" ht="15.75">
      <c r="A300" s="61"/>
      <c r="B300" s="62"/>
      <c r="C300" s="63"/>
      <c r="D300" s="63"/>
    </row>
    <row r="301" spans="1:4" s="5" customFormat="1" ht="15.75">
      <c r="A301" s="61"/>
      <c r="B301" s="62"/>
      <c r="C301" s="63"/>
      <c r="D301" s="63"/>
    </row>
    <row r="302" spans="1:4" s="5" customFormat="1" ht="15.75">
      <c r="A302" s="61"/>
      <c r="B302" s="62"/>
      <c r="C302" s="63"/>
      <c r="D302" s="63"/>
    </row>
    <row r="303" spans="1:4" s="5" customFormat="1" ht="15.75">
      <c r="A303" s="61"/>
      <c r="B303" s="62"/>
      <c r="C303" s="63"/>
      <c r="D303" s="63"/>
    </row>
    <row r="304" spans="1:4" s="5" customFormat="1" ht="15.75">
      <c r="A304" s="61"/>
      <c r="B304" s="62"/>
      <c r="C304" s="63"/>
      <c r="D304" s="63"/>
    </row>
    <row r="305" spans="1:4" s="5" customFormat="1" ht="15.75">
      <c r="A305" s="61"/>
      <c r="B305" s="62"/>
      <c r="C305" s="63"/>
      <c r="D305" s="63"/>
    </row>
    <row r="306" spans="1:4" s="5" customFormat="1" ht="15.75">
      <c r="A306" s="61"/>
      <c r="B306" s="62"/>
      <c r="C306" s="63"/>
      <c r="D306" s="63"/>
    </row>
    <row r="307" spans="1:4" s="5" customFormat="1" ht="15.75">
      <c r="A307" s="61"/>
      <c r="B307" s="62"/>
      <c r="C307" s="63"/>
      <c r="D307" s="63"/>
    </row>
    <row r="308" spans="1:4" s="5" customFormat="1" ht="15.75">
      <c r="A308" s="61"/>
      <c r="B308" s="62"/>
      <c r="C308" s="63"/>
      <c r="D308" s="63"/>
    </row>
    <row r="309" spans="1:4" s="5" customFormat="1" ht="15.75">
      <c r="A309" s="61"/>
      <c r="B309" s="62"/>
      <c r="C309" s="63"/>
      <c r="D309" s="63"/>
    </row>
    <row r="310" spans="1:4" s="5" customFormat="1" ht="15.75">
      <c r="A310" s="61"/>
      <c r="B310" s="62"/>
      <c r="C310" s="63"/>
      <c r="D310" s="63"/>
    </row>
    <row r="311" spans="1:4" s="5" customFormat="1" ht="15.75">
      <c r="A311" s="61"/>
      <c r="B311" s="62"/>
      <c r="C311" s="63"/>
      <c r="D311" s="63"/>
    </row>
    <row r="312" spans="1:4" s="5" customFormat="1" ht="15.75">
      <c r="A312" s="61"/>
      <c r="B312" s="62"/>
      <c r="C312" s="63"/>
      <c r="D312" s="63"/>
    </row>
    <row r="313" spans="1:4" s="5" customFormat="1" ht="15.75">
      <c r="A313" s="61"/>
      <c r="B313" s="62"/>
      <c r="C313" s="63"/>
      <c r="D313" s="63"/>
    </row>
    <row r="314" spans="1:4" s="5" customFormat="1" ht="15.75">
      <c r="A314" s="61"/>
      <c r="B314" s="62"/>
      <c r="C314" s="63"/>
      <c r="D314" s="63"/>
    </row>
    <row r="315" spans="1:4" s="5" customFormat="1" ht="15.75">
      <c r="A315" s="61"/>
      <c r="B315" s="62"/>
      <c r="C315" s="63"/>
      <c r="D315" s="63"/>
    </row>
    <row r="316" spans="1:4" s="5" customFormat="1" ht="15.75">
      <c r="A316" s="61"/>
      <c r="B316" s="62"/>
      <c r="C316" s="63"/>
      <c r="D316" s="63"/>
    </row>
    <row r="317" spans="1:4" s="5" customFormat="1" ht="15.75">
      <c r="A317" s="61"/>
      <c r="B317" s="62"/>
      <c r="C317" s="63"/>
      <c r="D317" s="63"/>
    </row>
    <row r="318" spans="1:4" s="5" customFormat="1" ht="15.75">
      <c r="A318" s="61"/>
      <c r="B318" s="62"/>
      <c r="C318" s="63"/>
      <c r="D318" s="63"/>
    </row>
    <row r="319" spans="1:4" s="5" customFormat="1" ht="15.75">
      <c r="A319" s="61"/>
      <c r="B319" s="62"/>
      <c r="C319" s="63"/>
      <c r="D319" s="63"/>
    </row>
    <row r="320" spans="1:4" s="5" customFormat="1" ht="15.75">
      <c r="A320" s="61"/>
      <c r="B320" s="62"/>
      <c r="C320" s="63"/>
      <c r="D320" s="63"/>
    </row>
    <row r="321" spans="1:4" s="5" customFormat="1" ht="15.75">
      <c r="A321" s="61"/>
      <c r="B321" s="62"/>
      <c r="C321" s="63"/>
      <c r="D321" s="63"/>
    </row>
    <row r="322" spans="1:4" s="5" customFormat="1" ht="15.75">
      <c r="A322" s="61"/>
      <c r="B322" s="62"/>
      <c r="C322" s="63"/>
      <c r="D322" s="63"/>
    </row>
    <row r="323" spans="1:4" s="5" customFormat="1" ht="15.75">
      <c r="A323" s="61"/>
      <c r="B323" s="62"/>
      <c r="C323" s="63"/>
      <c r="D323" s="63"/>
    </row>
    <row r="324" spans="1:4" s="5" customFormat="1" ht="15.75">
      <c r="A324" s="61"/>
      <c r="B324" s="62"/>
      <c r="C324" s="63"/>
      <c r="D324" s="63"/>
    </row>
    <row r="325" spans="1:4" s="5" customFormat="1" ht="15.75">
      <c r="A325" s="61"/>
      <c r="B325" s="62"/>
      <c r="C325" s="63"/>
      <c r="D325" s="63"/>
    </row>
    <row r="326" spans="1:4" s="5" customFormat="1" ht="15.75">
      <c r="A326" s="61"/>
      <c r="B326" s="62"/>
      <c r="C326" s="63"/>
      <c r="D326" s="63"/>
    </row>
    <row r="327" spans="1:4" s="5" customFormat="1" ht="15.75">
      <c r="A327" s="61"/>
      <c r="B327" s="62"/>
      <c r="C327" s="63"/>
      <c r="D327" s="63"/>
    </row>
    <row r="328" spans="1:4" s="5" customFormat="1" ht="15.75">
      <c r="A328" s="61"/>
      <c r="B328" s="62"/>
      <c r="C328" s="63"/>
      <c r="D328" s="63"/>
    </row>
    <row r="329" spans="1:4" s="5" customFormat="1" ht="15.75">
      <c r="A329" s="61"/>
      <c r="B329" s="62"/>
      <c r="C329" s="63"/>
      <c r="D329" s="63"/>
    </row>
    <row r="330" spans="1:4" s="5" customFormat="1" ht="15.75">
      <c r="A330" s="61"/>
      <c r="B330" s="62"/>
      <c r="C330" s="63"/>
      <c r="D330" s="63"/>
    </row>
    <row r="331" spans="1:4" s="5" customFormat="1" ht="15.75">
      <c r="A331" s="61"/>
      <c r="B331" s="62"/>
      <c r="C331" s="63"/>
      <c r="D331" s="63"/>
    </row>
    <row r="332" spans="1:4" s="5" customFormat="1" ht="15.75">
      <c r="A332" s="61"/>
      <c r="B332" s="62"/>
      <c r="C332" s="63"/>
      <c r="D332" s="63"/>
    </row>
    <row r="333" spans="1:4" s="5" customFormat="1" ht="15.75">
      <c r="A333" s="61"/>
      <c r="B333" s="62"/>
      <c r="C333" s="63"/>
      <c r="D333" s="63"/>
    </row>
    <row r="334" spans="1:4" s="5" customFormat="1" ht="15.75">
      <c r="A334" s="61"/>
      <c r="B334" s="62"/>
      <c r="C334" s="63"/>
      <c r="D334" s="63"/>
    </row>
    <row r="335" spans="1:4" s="5" customFormat="1" ht="15.75">
      <c r="A335" s="61"/>
      <c r="B335" s="62"/>
      <c r="C335" s="63"/>
      <c r="D335" s="63"/>
    </row>
    <row r="336" spans="1:4" s="5" customFormat="1" ht="15.75">
      <c r="A336" s="61"/>
      <c r="B336" s="62"/>
      <c r="C336" s="63"/>
      <c r="D336" s="63"/>
    </row>
    <row r="337" spans="1:4" s="5" customFormat="1" ht="15.75">
      <c r="A337" s="61"/>
      <c r="B337" s="62"/>
      <c r="C337" s="63"/>
      <c r="D337" s="63"/>
    </row>
    <row r="338" spans="1:4" s="5" customFormat="1" ht="15.75">
      <c r="A338" s="61"/>
      <c r="B338" s="62"/>
      <c r="C338" s="63"/>
      <c r="D338" s="63"/>
    </row>
    <row r="339" spans="1:4" s="5" customFormat="1" ht="15.75">
      <c r="A339" s="61"/>
      <c r="B339" s="62"/>
      <c r="C339" s="63"/>
      <c r="D339" s="63"/>
    </row>
    <row r="340" spans="1:4" s="5" customFormat="1" ht="15.75">
      <c r="A340" s="61"/>
      <c r="B340" s="62"/>
      <c r="C340" s="63"/>
      <c r="D340" s="63"/>
    </row>
    <row r="341" spans="1:4" s="5" customFormat="1" ht="15.75">
      <c r="A341" s="61"/>
      <c r="B341" s="62"/>
      <c r="C341" s="63"/>
      <c r="D341" s="63"/>
    </row>
    <row r="342" spans="1:4" s="5" customFormat="1" ht="15.75">
      <c r="A342" s="61"/>
      <c r="B342" s="62"/>
      <c r="C342" s="63"/>
      <c r="D342" s="63"/>
    </row>
    <row r="343" spans="1:4" s="5" customFormat="1" ht="15.75">
      <c r="A343" s="61"/>
      <c r="B343" s="62"/>
      <c r="C343" s="63"/>
      <c r="D343" s="63"/>
    </row>
    <row r="344" spans="1:4" s="5" customFormat="1" ht="15.75">
      <c r="A344" s="61"/>
      <c r="B344" s="62"/>
      <c r="C344" s="63"/>
      <c r="D344" s="63"/>
    </row>
    <row r="345" spans="1:4" s="5" customFormat="1" ht="15.75">
      <c r="A345" s="61"/>
      <c r="B345" s="62"/>
      <c r="C345" s="63"/>
      <c r="D345" s="63"/>
    </row>
    <row r="346" spans="1:4" s="5" customFormat="1" ht="15.75">
      <c r="A346" s="61"/>
      <c r="B346" s="62"/>
      <c r="C346" s="63"/>
      <c r="D346" s="63"/>
    </row>
    <row r="347" spans="1:4" s="5" customFormat="1" ht="15.75">
      <c r="A347" s="61"/>
      <c r="B347" s="62"/>
      <c r="C347" s="63"/>
      <c r="D347" s="63"/>
    </row>
    <row r="348" spans="1:4" s="5" customFormat="1" ht="15.75">
      <c r="A348" s="61"/>
      <c r="B348" s="62"/>
      <c r="C348" s="63"/>
      <c r="D348" s="63"/>
    </row>
    <row r="349" spans="1:4" s="5" customFormat="1" ht="15.75">
      <c r="A349" s="61"/>
      <c r="B349" s="62"/>
      <c r="C349" s="63"/>
      <c r="D349" s="63"/>
    </row>
    <row r="350" spans="1:4" s="5" customFormat="1" ht="15.75">
      <c r="A350" s="61"/>
      <c r="B350" s="62"/>
      <c r="C350" s="63"/>
      <c r="D350" s="63"/>
    </row>
    <row r="351" spans="1:4" s="5" customFormat="1" ht="15.75">
      <c r="A351" s="61"/>
      <c r="B351" s="62"/>
      <c r="C351" s="63"/>
      <c r="D351" s="63"/>
    </row>
    <row r="352" spans="1:4" s="5" customFormat="1" ht="15.75">
      <c r="A352" s="61"/>
      <c r="B352" s="62"/>
      <c r="C352" s="63"/>
      <c r="D352" s="63"/>
    </row>
    <row r="353" spans="1:4" s="5" customFormat="1" ht="15.75">
      <c r="A353" s="61"/>
      <c r="B353" s="62"/>
      <c r="C353" s="63"/>
      <c r="D353" s="63"/>
    </row>
    <row r="354" spans="1:4" s="5" customFormat="1" ht="15.75">
      <c r="A354" s="61"/>
      <c r="B354" s="62"/>
      <c r="C354" s="63"/>
      <c r="D354" s="63"/>
    </row>
    <row r="355" spans="1:4" s="5" customFormat="1" ht="15.75">
      <c r="A355" s="61"/>
      <c r="B355" s="62"/>
      <c r="C355" s="63"/>
      <c r="D355" s="63"/>
    </row>
    <row r="356" spans="1:4" s="5" customFormat="1" ht="15.75">
      <c r="A356" s="61"/>
      <c r="B356" s="62"/>
      <c r="C356" s="63"/>
      <c r="D356" s="63"/>
    </row>
    <row r="357" spans="1:4" s="5" customFormat="1" ht="15.75">
      <c r="A357" s="61"/>
      <c r="B357" s="62"/>
      <c r="C357" s="63"/>
      <c r="D357" s="63"/>
    </row>
    <row r="358" spans="1:4" s="5" customFormat="1" ht="15.75">
      <c r="A358" s="61"/>
      <c r="B358" s="62"/>
      <c r="C358" s="63"/>
      <c r="D358" s="63"/>
    </row>
    <row r="359" spans="1:4" s="5" customFormat="1" ht="15.75">
      <c r="A359" s="61"/>
      <c r="B359" s="62"/>
      <c r="C359" s="63"/>
      <c r="D359" s="63"/>
    </row>
    <row r="360" spans="1:4" s="5" customFormat="1" ht="15.75">
      <c r="A360" s="61"/>
      <c r="B360" s="62"/>
      <c r="C360" s="63"/>
      <c r="D360" s="63"/>
    </row>
    <row r="361" spans="1:4" s="5" customFormat="1" ht="15.75">
      <c r="A361" s="61"/>
      <c r="B361" s="62"/>
      <c r="C361" s="63"/>
      <c r="D361" s="63"/>
    </row>
    <row r="362" spans="1:4" s="5" customFormat="1" ht="15.75">
      <c r="A362" s="61"/>
      <c r="B362" s="62"/>
      <c r="C362" s="63"/>
      <c r="D362" s="63"/>
    </row>
    <row r="363" spans="1:4" s="5" customFormat="1" ht="15.75">
      <c r="A363" s="61"/>
      <c r="B363" s="62"/>
      <c r="C363" s="63"/>
      <c r="D363" s="63"/>
    </row>
    <row r="364" spans="1:4" s="5" customFormat="1" ht="15.75">
      <c r="A364" s="61"/>
      <c r="B364" s="62"/>
      <c r="C364" s="63"/>
      <c r="D364" s="63"/>
    </row>
    <row r="365" spans="1:4" s="5" customFormat="1" ht="15.75">
      <c r="A365" s="61"/>
      <c r="B365" s="62"/>
      <c r="C365" s="63"/>
      <c r="D365" s="63"/>
    </row>
    <row r="366" spans="1:4" s="5" customFormat="1" ht="15.75">
      <c r="A366" s="61"/>
      <c r="B366" s="62"/>
      <c r="C366" s="63"/>
      <c r="D366" s="63"/>
    </row>
    <row r="367" spans="1:4" s="5" customFormat="1" ht="15.75">
      <c r="A367" s="61"/>
      <c r="B367" s="62"/>
      <c r="C367" s="63"/>
      <c r="D367" s="63"/>
    </row>
    <row r="368" spans="1:4" s="5" customFormat="1" ht="15.75">
      <c r="A368" s="61"/>
      <c r="B368" s="62"/>
      <c r="C368" s="63"/>
      <c r="D368" s="63"/>
    </row>
    <row r="369" spans="1:4" s="5" customFormat="1" ht="15.75">
      <c r="A369" s="61"/>
      <c r="B369" s="62"/>
      <c r="C369" s="63"/>
      <c r="D369" s="63"/>
    </row>
    <row r="370" spans="1:4" s="5" customFormat="1" ht="15.75">
      <c r="A370" s="61"/>
      <c r="B370" s="62"/>
      <c r="C370" s="63"/>
      <c r="D370" s="63"/>
    </row>
    <row r="371" spans="1:4" s="5" customFormat="1" ht="15.75">
      <c r="A371" s="61"/>
      <c r="B371" s="62"/>
      <c r="C371" s="63"/>
      <c r="D371" s="63"/>
    </row>
    <row r="372" spans="1:4" s="5" customFormat="1" ht="15.75">
      <c r="A372" s="61"/>
      <c r="B372" s="62"/>
      <c r="C372" s="63"/>
      <c r="D372" s="63"/>
    </row>
    <row r="373" spans="1:4" s="5" customFormat="1" ht="15.75">
      <c r="A373" s="61"/>
      <c r="B373" s="62"/>
      <c r="C373" s="63"/>
      <c r="D373" s="63"/>
    </row>
    <row r="374" spans="1:4" s="5" customFormat="1" ht="15.75">
      <c r="A374" s="61"/>
      <c r="B374" s="62"/>
      <c r="C374" s="63"/>
      <c r="D374" s="63"/>
    </row>
    <row r="375" spans="1:4" s="5" customFormat="1" ht="15.75">
      <c r="A375" s="61"/>
      <c r="B375" s="62"/>
      <c r="C375" s="63"/>
      <c r="D375" s="63"/>
    </row>
    <row r="376" spans="1:4" s="5" customFormat="1" ht="15.75">
      <c r="A376" s="61"/>
      <c r="B376" s="62"/>
      <c r="C376" s="63"/>
      <c r="D376" s="63"/>
    </row>
    <row r="377" spans="1:4" s="5" customFormat="1" ht="15.75">
      <c r="A377" s="61"/>
      <c r="B377" s="62"/>
      <c r="C377" s="63"/>
      <c r="D377" s="63"/>
    </row>
    <row r="378" spans="1:4" s="5" customFormat="1" ht="15.75">
      <c r="A378" s="61"/>
      <c r="B378" s="62"/>
      <c r="C378" s="63"/>
      <c r="D378" s="63"/>
    </row>
    <row r="379" spans="1:4" s="5" customFormat="1" ht="15.75">
      <c r="A379" s="61"/>
      <c r="B379" s="62"/>
      <c r="C379" s="63"/>
      <c r="D379" s="63"/>
    </row>
    <row r="380" spans="1:4" s="5" customFormat="1" ht="15.75">
      <c r="A380" s="61"/>
      <c r="B380" s="62"/>
      <c r="C380" s="63"/>
      <c r="D380" s="63"/>
    </row>
    <row r="381" spans="1:4" s="5" customFormat="1" ht="15.75">
      <c r="A381" s="61"/>
      <c r="B381" s="62"/>
      <c r="C381" s="63"/>
      <c r="D381" s="63"/>
    </row>
    <row r="382" spans="1:4" s="5" customFormat="1" ht="15.75">
      <c r="A382" s="61"/>
      <c r="B382" s="62"/>
      <c r="C382" s="63"/>
      <c r="D382" s="63"/>
    </row>
    <row r="383" spans="1:4" s="5" customFormat="1" ht="15.75">
      <c r="A383" s="61"/>
      <c r="B383" s="62"/>
      <c r="C383" s="63"/>
      <c r="D383" s="63"/>
    </row>
    <row r="384" spans="1:4" s="5" customFormat="1" ht="15.75">
      <c r="A384" s="61"/>
      <c r="B384" s="62"/>
      <c r="C384" s="63"/>
      <c r="D384" s="63"/>
    </row>
    <row r="385" spans="1:4" s="5" customFormat="1" ht="15.75">
      <c r="A385" s="61"/>
      <c r="B385" s="62"/>
      <c r="C385" s="63"/>
      <c r="D385" s="63"/>
    </row>
    <row r="386" spans="1:4" s="5" customFormat="1" ht="15.75">
      <c r="A386" s="61"/>
      <c r="B386" s="62"/>
      <c r="C386" s="63"/>
      <c r="D386" s="63"/>
    </row>
    <row r="387" spans="1:4" s="5" customFormat="1" ht="15.75">
      <c r="A387" s="61"/>
      <c r="B387" s="62"/>
      <c r="C387" s="63"/>
      <c r="D387" s="63"/>
    </row>
    <row r="388" spans="1:4" s="5" customFormat="1" ht="15.75">
      <c r="A388" s="61"/>
      <c r="B388" s="62"/>
      <c r="C388" s="63"/>
      <c r="D388" s="63"/>
    </row>
    <row r="389" spans="1:4" s="5" customFormat="1" ht="15.75">
      <c r="A389" s="61"/>
      <c r="B389" s="62"/>
      <c r="C389" s="63"/>
      <c r="D389" s="63"/>
    </row>
    <row r="390" spans="1:4" s="5" customFormat="1" ht="15.75">
      <c r="A390" s="61"/>
      <c r="B390" s="62"/>
      <c r="C390" s="63"/>
      <c r="D390" s="63"/>
    </row>
    <row r="391" spans="1:4" s="5" customFormat="1" ht="15.75">
      <c r="A391" s="61"/>
      <c r="B391" s="62"/>
      <c r="C391" s="63"/>
      <c r="D391" s="63"/>
    </row>
    <row r="392" spans="1:4" s="5" customFormat="1" ht="15.75">
      <c r="A392" s="61"/>
      <c r="B392" s="62"/>
      <c r="C392" s="63"/>
      <c r="D392" s="63"/>
    </row>
    <row r="393" spans="1:4" s="5" customFormat="1" ht="15.75">
      <c r="A393" s="61"/>
      <c r="B393" s="62"/>
      <c r="C393" s="63"/>
      <c r="D393" s="63"/>
    </row>
    <row r="394" spans="1:4" s="5" customFormat="1" ht="15.75">
      <c r="A394" s="61"/>
      <c r="B394" s="62"/>
      <c r="C394" s="63"/>
      <c r="D394" s="63"/>
    </row>
    <row r="395" spans="1:4" s="5" customFormat="1" ht="15.75">
      <c r="A395" s="61"/>
      <c r="B395" s="62"/>
      <c r="C395" s="63"/>
      <c r="D395" s="63"/>
    </row>
    <row r="396" spans="1:4" s="5" customFormat="1" ht="15.75">
      <c r="A396" s="61"/>
      <c r="B396" s="62"/>
      <c r="C396" s="63"/>
      <c r="D396" s="63"/>
    </row>
    <row r="397" spans="1:4" s="5" customFormat="1" ht="15.75">
      <c r="A397" s="61"/>
      <c r="B397" s="62"/>
      <c r="C397" s="63"/>
      <c r="D397" s="63"/>
    </row>
  </sheetData>
  <sheetProtection/>
  <mergeCells count="3">
    <mergeCell ref="A13:C13"/>
    <mergeCell ref="A11:F11"/>
    <mergeCell ref="A12:F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2021-12-17T08:59:25Z</cp:lastPrinted>
  <dcterms:created xsi:type="dcterms:W3CDTF">1996-10-08T23:32:33Z</dcterms:created>
  <dcterms:modified xsi:type="dcterms:W3CDTF">2021-12-24T09:47:57Z</dcterms:modified>
  <cp:category/>
  <cp:version/>
  <cp:contentType/>
  <cp:contentStatus/>
</cp:coreProperties>
</file>